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580" windowHeight="15300" activeTab="4"/>
  </bookViews>
  <sheets>
    <sheet name="大会要綱" sheetId="1" r:id="rId1"/>
    <sheet name="日程確認" sheetId="2" r:id="rId2"/>
    <sheet name="リーグ戦" sheetId="3" r:id="rId3"/>
    <sheet name="決勝トーナメント" sheetId="4" r:id="rId4"/>
    <sheet name="3月7日" sheetId="5" r:id="rId5"/>
    <sheet name="3月22日" sheetId="6" r:id="rId6"/>
    <sheet name="2月21日" sheetId="7" r:id="rId7"/>
    <sheet name="2月13日" sheetId="8" r:id="rId8"/>
    <sheet name="1月31日" sheetId="9" r:id="rId9"/>
    <sheet name="1月24日" sheetId="10" r:id="rId10"/>
    <sheet name="1月17日" sheetId="11" r:id="rId11"/>
    <sheet name="12月23日" sheetId="12" r:id="rId12"/>
    <sheet name="12月20日" sheetId="13" r:id="rId13"/>
    <sheet name="12月13日" sheetId="14" r:id="rId14"/>
    <sheet name="11月22日" sheetId="15" r:id="rId15"/>
    <sheet name="11月14日" sheetId="16" r:id="rId16"/>
    <sheet name="11月7日" sheetId="17" r:id="rId17"/>
    <sheet name="11月1日" sheetId="18" r:id="rId18"/>
    <sheet name="10月31日" sheetId="19" r:id="rId19"/>
    <sheet name="10月24日" sheetId="20" r:id="rId20"/>
    <sheet name="10月18日" sheetId="21" r:id="rId21"/>
    <sheet name="10月10日" sheetId="22" r:id="rId22"/>
  </sheets>
  <definedNames/>
  <calcPr fullCalcOnLoad="1"/>
</workbook>
</file>

<file path=xl/sharedStrings.xml><?xml version="1.0" encoding="utf-8"?>
<sst xmlns="http://schemas.openxmlformats.org/spreadsheetml/2006/main" count="1246" uniqueCount="324">
  <si>
    <t>時間</t>
  </si>
  <si>
    <t>審判</t>
  </si>
  <si>
    <t>A1</t>
  </si>
  <si>
    <t>B2</t>
  </si>
  <si>
    <t>①</t>
  </si>
  <si>
    <t>⑤</t>
  </si>
  <si>
    <t>②</t>
  </si>
  <si>
    <t>三位⑦</t>
  </si>
  <si>
    <t>　　決勝⑧</t>
  </si>
  <si>
    <t>１位</t>
  </si>
  <si>
    <t>③</t>
  </si>
  <si>
    <t>２位</t>
  </si>
  <si>
    <t>⑥</t>
  </si>
  <si>
    <t>３位</t>
  </si>
  <si>
    <t>④</t>
  </si>
  <si>
    <t>B1</t>
  </si>
  <si>
    <t>午前のみ可能な場合はAM○、午後のみ可能な場合はPM○としてください。</t>
  </si>
  <si>
    <t>U-10 リーグ戦担当：セイカ　松本</t>
  </si>
  <si>
    <t>チーム名、担当者名、雨天時等の連絡先も合わせてご連絡ください。</t>
  </si>
  <si>
    <t>・審判は一人制です。（審判の資格が無い方も、これからの為に是非お願いします）</t>
  </si>
  <si>
    <t>・会場準備は１試合目のチームでお願いします。(試合開始１時間前からお願いします)</t>
  </si>
  <si>
    <t>・後片付けは、ラスト１試合のチームで協力してお願いします。</t>
  </si>
  <si>
    <t>マークなどの長さ、ゴールの大きさは次のとおり</t>
  </si>
  <si>
    <t>・ペナルティーアークの半径：7m</t>
  </si>
  <si>
    <t>・センターサークルの半径：7m</t>
  </si>
  <si>
    <t>・ゴールの大きさ：5m×2m（少年用ゴール）</t>
  </si>
  <si>
    <t>・ペナルティーマーク：8m</t>
  </si>
  <si>
    <t>・ピッチサイズ：60m×40m</t>
  </si>
  <si>
    <t>２．試合時間</t>
  </si>
  <si>
    <t>３．その他</t>
  </si>
  <si>
    <t>１．大会方式</t>
  </si>
  <si>
    <t>・リーグ戦の順位は、勝ち点・得失点差・総得点とし、同じ場合はPK戦を行う</t>
  </si>
  <si>
    <t>２．競技のフィールド</t>
  </si>
  <si>
    <t>・中止の連絡は試合開始の２時間前までに各チームの担当者に、ご連絡いたします。</t>
  </si>
  <si>
    <t>参加できる日を以下のアドレスにご連絡ください。</t>
  </si>
  <si>
    <t>青山</t>
  </si>
  <si>
    <t>北星</t>
  </si>
  <si>
    <t>セイカ</t>
  </si>
  <si>
    <t>華陽</t>
  </si>
  <si>
    <t>岐北</t>
  </si>
  <si>
    <t>長良東</t>
  </si>
  <si>
    <t>明郷</t>
  </si>
  <si>
    <t>梅林</t>
  </si>
  <si>
    <t>岩野田</t>
  </si>
  <si>
    <t>高富</t>
  </si>
  <si>
    <t>ユントス</t>
  </si>
  <si>
    <t>加納東</t>
  </si>
  <si>
    <t>長良西</t>
  </si>
  <si>
    <t>鶉</t>
  </si>
  <si>
    <t>厚見</t>
  </si>
  <si>
    <t>得点</t>
  </si>
  <si>
    <t>失点</t>
  </si>
  <si>
    <t>分</t>
  </si>
  <si>
    <t>負</t>
  </si>
  <si>
    <t>勝</t>
  </si>
  <si>
    <t>-</t>
  </si>
  <si>
    <t>芥見</t>
  </si>
  <si>
    <t>茜部</t>
  </si>
  <si>
    <t>加納西</t>
  </si>
  <si>
    <t>芥見東</t>
  </si>
  <si>
    <t>長森SS</t>
  </si>
  <si>
    <t>http://pafiac.main.jp/gfa4/にも随時掲載します。</t>
  </si>
  <si>
    <t>早田</t>
  </si>
  <si>
    <t>島</t>
  </si>
  <si>
    <t>・２４チームを３ブロックに分けリーグ戦を行います。</t>
  </si>
  <si>
    <t>・各リーグの１～２位＋３位の上位２チームの８チームで岐阜市Ｕ－１０大会を行います</t>
  </si>
  <si>
    <t>・12分-5分-12分</t>
  </si>
  <si>
    <t>2009 U-10岐阜市大会</t>
  </si>
  <si>
    <t>A2</t>
  </si>
  <si>
    <t>C1</t>
  </si>
  <si>
    <t>C2</t>
  </si>
  <si>
    <t>3_1</t>
  </si>
  <si>
    <t>3_2</t>
  </si>
  <si>
    <t>2009ポカリスエットU-10サッカーリーグin GIFU</t>
  </si>
  <si>
    <t>勝点</t>
  </si>
  <si>
    <t>2009ポカリスエットU-10サッカーリーグin GIFU</t>
  </si>
  <si>
    <t>2009ポカリスエットU-10サッカーリーグin GIFU　大会要綱</t>
  </si>
  <si>
    <t>seikajfc@pafiac.com</t>
  </si>
  <si>
    <t>090-8138-9833</t>
  </si>
  <si>
    <t>七郷</t>
  </si>
  <si>
    <t>・堂後、高桑グランドの侵入方向は東からです。必ず厳守して下さい。</t>
  </si>
  <si>
    <t>・ゴールエリアの縦：3m</t>
  </si>
  <si>
    <r>
      <t>・ペナルティーエリアの縦：1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</si>
  <si>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写真について</t>
  </si>
  <si>
    <t>ポカリスエットリーグでは、フラッグおよびジャグの写真が必要になります。</t>
  </si>
  <si>
    <t>お手数ですが、自チームの試合でフラッグ、ジャグの写真を撮影していただきたいと思います。</t>
  </si>
  <si>
    <t>（携帯で撮影したものでもOKです。）</t>
  </si>
  <si>
    <t>2009ポカリスエットU-10サッカーリーグin GIFU 参加可能日確認表</t>
  </si>
  <si>
    <t>ブロック</t>
  </si>
  <si>
    <t>A</t>
  </si>
  <si>
    <t>ヴァンクール</t>
  </si>
  <si>
    <t>七郷</t>
  </si>
  <si>
    <t>則武</t>
  </si>
  <si>
    <t>B</t>
  </si>
  <si>
    <t>C</t>
  </si>
  <si>
    <t>場所：堂後グランド</t>
  </si>
  <si>
    <t>対　　　戦　　（C面）</t>
  </si>
  <si>
    <t>場所：北西部クレー</t>
  </si>
  <si>
    <t>日付：2009/10/10（土）</t>
  </si>
  <si>
    <t>会場責任者：セイカ</t>
  </si>
  <si>
    <t>対　　　戦　　（D面）</t>
  </si>
  <si>
    <t>岩野田</t>
  </si>
  <si>
    <t>長良西</t>
  </si>
  <si>
    <t>青山</t>
  </si>
  <si>
    <t>岐北</t>
  </si>
  <si>
    <t>日付：2009/10/18（日）</t>
  </si>
  <si>
    <t>会場責任者：ユントス</t>
  </si>
  <si>
    <t>対　　　戦</t>
  </si>
  <si>
    <t>日付：2009/10/24（土）</t>
  </si>
  <si>
    <t>2009ポカリスエットU-10サッカーリーグin GIFU</t>
  </si>
  <si>
    <t>日付：2009/10/31（土）</t>
  </si>
  <si>
    <t>会場責任者：青山、七郷</t>
  </si>
  <si>
    <t>則武</t>
  </si>
  <si>
    <t>青山</t>
  </si>
  <si>
    <t>岩野田</t>
  </si>
  <si>
    <t>日付：2009/11/1（日）</t>
  </si>
  <si>
    <t>×</t>
  </si>
  <si>
    <t>○</t>
  </si>
  <si>
    <t>2009ポカリスエットU-10サッカーリーグin GIFU</t>
  </si>
  <si>
    <t>会場責任者：早田、鶉</t>
  </si>
  <si>
    <t>対　　　戦</t>
  </si>
  <si>
    <t>早田</t>
  </si>
  <si>
    <t>0 - 1</t>
  </si>
  <si>
    <t>12 - 0</t>
  </si>
  <si>
    <t>1 - 3</t>
  </si>
  <si>
    <t>7 - 0</t>
  </si>
  <si>
    <t>日付：2009/11/22（日）</t>
  </si>
  <si>
    <t>対　　　戦</t>
  </si>
  <si>
    <t>日付：2009/11/7（土）</t>
  </si>
  <si>
    <t>2009ポカリスエットU-10サッカーリーグin GIFU</t>
  </si>
  <si>
    <t>対　　　戦　　（D面）</t>
  </si>
  <si>
    <t>2009ポカリスエットU-10サッカーリーグin GIFU</t>
  </si>
  <si>
    <t>会場責任者：ヴァンクール</t>
  </si>
  <si>
    <t>会場責任者：長良東、芥見</t>
  </si>
  <si>
    <t>対　　　戦　　（D面）</t>
  </si>
  <si>
    <t>ユントス</t>
  </si>
  <si>
    <t>長森SS</t>
  </si>
  <si>
    <t>1 - 0</t>
  </si>
  <si>
    <t>3 - 0</t>
  </si>
  <si>
    <t>0 - 3</t>
  </si>
  <si>
    <t>0 - 5</t>
  </si>
  <si>
    <t>※則武、高富さんが３試合となります。</t>
  </si>
  <si>
    <t>よろしくお願いします。</t>
  </si>
  <si>
    <t>会場責任者：セイカ、則武</t>
  </si>
  <si>
    <t>4 - 0</t>
  </si>
  <si>
    <t>13 - 0</t>
  </si>
  <si>
    <t>0 - 2</t>
  </si>
  <si>
    <t>１．試合時間は12分ハーフ(12-5-12)です。</t>
  </si>
  <si>
    <t>２．ピッチサイズは60×40です。</t>
  </si>
  <si>
    <t>３．交代の手続き</t>
  </si>
  <si>
    <t>　①交代して退く競技者は交代ゾーンからフィールド外へ出る。</t>
  </si>
  <si>
    <t>　②交代要員は交代ゾーンからフィールドに入り競技者となる。</t>
  </si>
  <si>
    <t>　③交代はボールがインプレー中、アウトオブプレー中にかかわらずおこなうことができる。</t>
  </si>
  <si>
    <t>　④交代について主審、副審の承認を得る必要はない。</t>
  </si>
  <si>
    <t>※フラッグおよびジャグの写真について</t>
  </si>
  <si>
    <t>各チーム２枚撮影していただき、seikajfc@pafiac.comにメールで送信してください。</t>
  </si>
  <si>
    <t>長良東</t>
  </si>
  <si>
    <t>0 - 7</t>
  </si>
  <si>
    <t>10 - 0</t>
  </si>
  <si>
    <t>1 - 2</t>
  </si>
  <si>
    <t>2 - 2</t>
  </si>
  <si>
    <t>Aブロック</t>
  </si>
  <si>
    <t>Bブロック</t>
  </si>
  <si>
    <t>0 - 1</t>
  </si>
  <si>
    <t>2 - 0</t>
  </si>
  <si>
    <t>1 - 1</t>
  </si>
  <si>
    <t>0 - 0</t>
  </si>
  <si>
    <t>2 - 1</t>
  </si>
  <si>
    <t>7 - 0</t>
  </si>
  <si>
    <t>岐北</t>
  </si>
  <si>
    <t>島</t>
  </si>
  <si>
    <t>長良西</t>
  </si>
  <si>
    <t>岩野田</t>
  </si>
  <si>
    <t>青山</t>
  </si>
  <si>
    <t>セイカ</t>
  </si>
  <si>
    <t>ヴァンクール</t>
  </si>
  <si>
    <t>梅林</t>
  </si>
  <si>
    <t>則武</t>
  </si>
  <si>
    <t>Cブロック</t>
  </si>
  <si>
    <t>日付：2009/12/13（日）</t>
  </si>
  <si>
    <t>華陽</t>
  </si>
  <si>
    <t>会場責任者：明郷</t>
  </si>
  <si>
    <t>早田</t>
  </si>
  <si>
    <t>芥見</t>
  </si>
  <si>
    <t>2009ポカリスエットU-10サッカーリーグin GIFU</t>
  </si>
  <si>
    <t>会場責任者：梅林、島</t>
  </si>
  <si>
    <t>対　　　戦　　（D面）</t>
  </si>
  <si>
    <t>会場責任者：加納東</t>
  </si>
  <si>
    <t>梅林</t>
  </si>
  <si>
    <t>島</t>
  </si>
  <si>
    <r>
      <t>*</t>
    </r>
    <r>
      <rPr>
        <sz val="11"/>
        <rFont val="ＭＳ Ｐゴシック"/>
        <family val="3"/>
      </rPr>
      <t>******</t>
    </r>
  </si>
  <si>
    <t>-</t>
  </si>
  <si>
    <r>
      <t>日付：2009/11/14（土）　</t>
    </r>
    <r>
      <rPr>
        <sz val="11"/>
        <color indexed="10"/>
        <rFont val="HG丸ｺﾞｼｯｸM-PRO"/>
        <family val="3"/>
      </rPr>
      <t>中止になりました</t>
    </r>
  </si>
  <si>
    <t>厚見</t>
  </si>
  <si>
    <t>加納東</t>
  </si>
  <si>
    <t>9 - 0</t>
  </si>
  <si>
    <t>0 - 2</t>
  </si>
  <si>
    <t>2 - 1</t>
  </si>
  <si>
    <t>8 - 0</t>
  </si>
  <si>
    <t>1 - 2</t>
  </si>
  <si>
    <t>0 - 5</t>
  </si>
  <si>
    <t>3 - 1</t>
  </si>
  <si>
    <t>0 - 0</t>
  </si>
  <si>
    <t>0 - 6</t>
  </si>
  <si>
    <t>1 - 1</t>
  </si>
  <si>
    <t>0 - 3</t>
  </si>
  <si>
    <t>場所：大桜グランド</t>
  </si>
  <si>
    <t>対　　　戦　　（D面）</t>
  </si>
  <si>
    <t>ユントス</t>
  </si>
  <si>
    <t>5-0</t>
  </si>
  <si>
    <t>明郷</t>
  </si>
  <si>
    <t>0-1</t>
  </si>
  <si>
    <t>6-0</t>
  </si>
  <si>
    <t>0-0</t>
  </si>
  <si>
    <t>0-2</t>
  </si>
  <si>
    <t>1-0</t>
  </si>
  <si>
    <t xml:space="preserve"> 3-1</t>
  </si>
  <si>
    <t>FM</t>
  </si>
  <si>
    <t>4-0</t>
  </si>
  <si>
    <t>2009ポカリスエットU-10サッカーリーグin GIFU</t>
  </si>
  <si>
    <t>日付：2009/12/23（祝）</t>
  </si>
  <si>
    <t>場所：厚見小</t>
  </si>
  <si>
    <t>会場責任者：厚見</t>
  </si>
  <si>
    <t>対　　　戦</t>
  </si>
  <si>
    <r>
      <t>日付：2009/12/20（日）</t>
    </r>
    <r>
      <rPr>
        <sz val="11"/>
        <color indexed="10"/>
        <rFont val="HG丸ｺﾞｼｯｸM-PRO"/>
        <family val="3"/>
      </rPr>
      <t>→中止</t>
    </r>
  </si>
  <si>
    <t>厚見</t>
  </si>
  <si>
    <t>日付：2010/1/17（日）</t>
  </si>
  <si>
    <t>2009ポカリスエットU-10サッカーリーグin GIFU</t>
  </si>
  <si>
    <t>会場責任者：梅林</t>
  </si>
  <si>
    <t>U-12ポカリリーグで使用します。</t>
  </si>
  <si>
    <t>2009ポカリスエットU-10サッカーリーグin GIFU</t>
  </si>
  <si>
    <t>日付：2010/1/24（日）</t>
  </si>
  <si>
    <t>会場責任者：芥見東</t>
  </si>
  <si>
    <t>日付：2010/1/31（日）</t>
  </si>
  <si>
    <t>堂後G</t>
  </si>
  <si>
    <t>4 - 1</t>
  </si>
  <si>
    <t>0 - 4</t>
  </si>
  <si>
    <t>2 - 0</t>
  </si>
  <si>
    <t>0 - 2</t>
  </si>
  <si>
    <t>1 - 10</t>
  </si>
  <si>
    <t>FM</t>
  </si>
  <si>
    <t>芥見東</t>
  </si>
  <si>
    <t>会場責任者：島、華陽</t>
  </si>
  <si>
    <t>華陽</t>
  </si>
  <si>
    <t>FM</t>
  </si>
  <si>
    <t>8 - 0</t>
  </si>
  <si>
    <t>2 - 1</t>
  </si>
  <si>
    <t>0 - 2</t>
  </si>
  <si>
    <t>4 - 0</t>
  </si>
  <si>
    <t>1 - 0</t>
  </si>
  <si>
    <t>0 - 9</t>
  </si>
  <si>
    <t>0 - 3</t>
  </si>
  <si>
    <t>3 - 3</t>
  </si>
  <si>
    <t>3 - 0</t>
  </si>
  <si>
    <t>1 - 3</t>
  </si>
  <si>
    <t>順位</t>
  </si>
  <si>
    <t>1 - 0</t>
  </si>
  <si>
    <t>4 - 0</t>
  </si>
  <si>
    <t>0 - 7</t>
  </si>
  <si>
    <t>○</t>
  </si>
  <si>
    <t>長良西</t>
  </si>
  <si>
    <t>岩野田</t>
  </si>
  <si>
    <t>華陽</t>
  </si>
  <si>
    <t>鶉</t>
  </si>
  <si>
    <t>芥見東</t>
  </si>
  <si>
    <t>七郷</t>
  </si>
  <si>
    <t>長良東</t>
  </si>
  <si>
    <t>厚見</t>
  </si>
  <si>
    <t>１２分ハーフ</t>
  </si>
  <si>
    <t>会場責任者：準備は１試合目の４チーム、片付けはラスト４チーム、報告は優勝チームでお願いします。</t>
  </si>
  <si>
    <t>①負け</t>
  </si>
  <si>
    <t>②負け</t>
  </si>
  <si>
    <t>③負け</t>
  </si>
  <si>
    <t>⑤負け</t>
  </si>
  <si>
    <t>④負け</t>
  </si>
  <si>
    <t>⑦勝ち</t>
  </si>
  <si>
    <t>2009ポカリスエットU-10サッカーリーグin GIFU</t>
  </si>
  <si>
    <t>①</t>
  </si>
  <si>
    <t>長良西</t>
  </si>
  <si>
    <t>-</t>
  </si>
  <si>
    <t>芥見東</t>
  </si>
  <si>
    <t>岩野田</t>
  </si>
  <si>
    <t>②</t>
  </si>
  <si>
    <t>厚見</t>
  </si>
  <si>
    <t>鶉</t>
  </si>
  <si>
    <t>七郷</t>
  </si>
  <si>
    <t>③</t>
  </si>
  <si>
    <t>長良東</t>
  </si>
  <si>
    <t>④</t>
  </si>
  <si>
    <t>華陽</t>
  </si>
  <si>
    <t>⑤</t>
  </si>
  <si>
    <t>FM</t>
  </si>
  <si>
    <t>⑥</t>
  </si>
  <si>
    <t>⑦</t>
  </si>
  <si>
    <t>⑧</t>
  </si>
  <si>
    <t>日付：2010/2/13（土）</t>
  </si>
  <si>
    <t>場所：</t>
  </si>
  <si>
    <t>会場責任者：ヴァンクール</t>
  </si>
  <si>
    <t>対　　　戦</t>
  </si>
  <si>
    <t>ヴァンクール</t>
  </si>
  <si>
    <t>2 - 1</t>
  </si>
  <si>
    <r>
      <t>*</t>
    </r>
    <r>
      <rPr>
        <sz val="11"/>
        <rFont val="ＭＳ Ｐゴシック"/>
        <family val="3"/>
      </rPr>
      <t>******</t>
    </r>
  </si>
  <si>
    <t>-</t>
  </si>
  <si>
    <t>日付：2010/2/21（日）</t>
  </si>
  <si>
    <t>場所：明徳小</t>
  </si>
  <si>
    <t>会場責任者：明郷</t>
  </si>
  <si>
    <t>対　　　戦</t>
  </si>
  <si>
    <t>会　　場　　北西部クレー</t>
  </si>
  <si>
    <t>日　　時　　３月２８日（日）</t>
  </si>
  <si>
    <r>
      <t>日付：2010/3/7（日）　→　</t>
    </r>
    <r>
      <rPr>
        <sz val="11"/>
        <color indexed="10"/>
        <rFont val="HG丸ｺﾞｼｯｸM-PRO"/>
        <family val="3"/>
      </rPr>
      <t>3/28(日)に延期</t>
    </r>
  </si>
  <si>
    <r>
      <t>場所：堂後グランド　→　</t>
    </r>
    <r>
      <rPr>
        <sz val="11"/>
        <color indexed="10"/>
        <rFont val="HG丸ｺﾞｼｯｸM-PRO"/>
        <family val="3"/>
      </rPr>
      <t>北西部クレー</t>
    </r>
  </si>
  <si>
    <t>対　　　戦</t>
  </si>
  <si>
    <t>場所：厚見小</t>
  </si>
  <si>
    <t>日付：2010/3/22（祝）</t>
  </si>
  <si>
    <t>芥見東</t>
  </si>
  <si>
    <t>１ - 0</t>
  </si>
  <si>
    <t>5 - 0</t>
  </si>
  <si>
    <t>1 - 3</t>
  </si>
  <si>
    <t>2 - 0</t>
  </si>
  <si>
    <r>
      <t xml:space="preserve">1 - 1
</t>
    </r>
    <r>
      <rPr>
        <sz val="10"/>
        <rFont val="HG丸ｺﾞｼｯｸM-PRO"/>
        <family val="3"/>
      </rPr>
      <t>(PK 2-3)</t>
    </r>
  </si>
  <si>
    <t>厚見</t>
  </si>
  <si>
    <t>岩野田</t>
  </si>
  <si>
    <t>４位</t>
  </si>
  <si>
    <t>長良西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</si>
</sst>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(&quot;aaa&quot;)&quot;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m&quot;/&quot;d&quot;(&quot;aaa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10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sz val="10.5"/>
      <name val="ＭＳ ゴシック"/>
      <family val="3"/>
    </font>
    <font>
      <strike/>
      <sz val="12"/>
      <name val="HG丸ｺﾞｼｯｸM-PRO"/>
      <family val="3"/>
    </font>
    <font>
      <b/>
      <sz val="11"/>
      <color indexed="10"/>
      <name val="ＭＳ Ｐゴシック"/>
      <family val="3"/>
    </font>
    <font>
      <sz val="11"/>
      <color indexed="10"/>
      <name val="HG丸ｺﾞｼｯｸM-PRO"/>
      <family val="3"/>
    </font>
    <font>
      <sz val="10"/>
      <name val="MS UI Gothic"/>
      <family val="3"/>
    </font>
    <font>
      <sz val="10"/>
      <name val="ＭＳ 明朝"/>
      <family val="1"/>
    </font>
    <font>
      <sz val="13.5"/>
      <name val="MS UI Gothic"/>
      <family val="3"/>
    </font>
    <font>
      <sz val="10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77" fontId="0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83" fontId="0" fillId="0" borderId="1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22" applyFont="1">
      <alignment/>
      <protection/>
    </xf>
    <xf numFmtId="20" fontId="14" fillId="0" borderId="0" xfId="22" applyNumberFormat="1" applyFont="1" applyAlignment="1">
      <alignment vertical="center"/>
      <protection/>
    </xf>
    <xf numFmtId="22" fontId="14" fillId="0" borderId="0" xfId="22" applyNumberFormat="1" applyFont="1">
      <alignment/>
      <protection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20" fontId="11" fillId="0" borderId="1" xfId="21" applyNumberFormat="1" applyFont="1" applyBorder="1" applyAlignment="1">
      <alignment horizontal="center" vertical="center"/>
      <protection/>
    </xf>
    <xf numFmtId="56" fontId="11" fillId="0" borderId="1" xfId="26" applyNumberFormat="1" applyFont="1" applyBorder="1" applyAlignment="1">
      <alignment horizontal="center" vertical="center"/>
      <protection/>
    </xf>
    <xf numFmtId="0" fontId="11" fillId="0" borderId="0" xfId="23" applyFont="1" applyAlignment="1">
      <alignment horizontal="center" vertical="center"/>
      <protection/>
    </xf>
    <xf numFmtId="0" fontId="11" fillId="0" borderId="1" xfId="26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 vertical="center"/>
      <protection/>
    </xf>
    <xf numFmtId="0" fontId="15" fillId="0" borderId="0" xfId="22" applyFont="1" applyAlignment="1">
      <alignment horizontal="left"/>
      <protection/>
    </xf>
    <xf numFmtId="0" fontId="11" fillId="0" borderId="1" xfId="24" applyFont="1" applyBorder="1" applyAlignment="1">
      <alignment horizontal="center" vertical="center"/>
      <protection/>
    </xf>
    <xf numFmtId="0" fontId="14" fillId="0" borderId="0" xfId="22" applyFont="1" applyAlignment="1">
      <alignment horizontal="left"/>
      <protection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22" applyAlignment="1">
      <alignment vertical="center"/>
      <protection/>
    </xf>
    <xf numFmtId="0" fontId="16" fillId="0" borderId="0" xfId="22" applyFont="1" applyAlignment="1">
      <alignment horizontal="left"/>
      <protection/>
    </xf>
    <xf numFmtId="0" fontId="0" fillId="0" borderId="0" xfId="22">
      <alignment/>
      <protection/>
    </xf>
    <xf numFmtId="56" fontId="11" fillId="0" borderId="1" xfId="26" applyNumberFormat="1" applyFont="1" applyBorder="1" applyAlignment="1" quotePrefix="1">
      <alignment horizontal="center" vertical="center"/>
      <protection/>
    </xf>
    <xf numFmtId="0" fontId="0" fillId="0" borderId="15" xfId="0" applyNumberFormat="1" applyBorder="1" applyAlignment="1" quotePrefix="1">
      <alignment horizontal="center" vertical="center"/>
    </xf>
    <xf numFmtId="0" fontId="0" fillId="0" borderId="0" xfId="22" applyAlignment="1">
      <alignment vertical="center"/>
      <protection/>
    </xf>
    <xf numFmtId="0" fontId="0" fillId="0" borderId="0" xfId="22">
      <alignment/>
      <protection/>
    </xf>
    <xf numFmtId="56" fontId="11" fillId="0" borderId="1" xfId="26" applyNumberFormat="1" applyFont="1" applyFill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56" fontId="17" fillId="0" borderId="1" xfId="26" applyNumberFormat="1" applyFont="1" applyBorder="1" applyAlignment="1">
      <alignment horizontal="center" vertical="center"/>
      <protection/>
    </xf>
    <xf numFmtId="20" fontId="11" fillId="0" borderId="0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56" fontId="11" fillId="0" borderId="0" xfId="26" applyNumberFormat="1" applyFont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1" fillId="0" borderId="1" xfId="26" applyNumberFormat="1" applyFont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22" applyFont="1" applyAlignment="1">
      <alignment horizontal="center"/>
      <protection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22" applyFont="1" applyAlignment="1">
      <alignment horizontal="center"/>
      <protection/>
    </xf>
    <xf numFmtId="20" fontId="14" fillId="0" borderId="0" xfId="22" applyNumberFormat="1" applyFont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0" borderId="0" xfId="22" applyFont="1" applyAlignment="1">
      <alignment horizont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56" fontId="11" fillId="0" borderId="1" xfId="26" applyNumberFormat="1" applyFont="1" applyBorder="1" applyAlignment="1" quotePrefix="1">
      <alignment horizontal="center" vertical="center" wrapText="1"/>
      <protection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3_2" xfId="22"/>
    <cellStyle name="標準_対戦表" xfId="23"/>
    <cellStyle name="標準_対戦表_10" xfId="24"/>
    <cellStyle name="標準_対戦表_13" xfId="25"/>
    <cellStyle name="標準_対戦表_8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29</xdr:row>
      <xdr:rowOff>200025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181850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afiac.main.jp/gfa4/&#12395;&#12418;&#38543;&#26178;&#25522;&#36617;&#12375;&#12414;&#12377;&#12290;" TargetMode="External" /><Relationship Id="rId2" Type="http://schemas.openxmlformats.org/officeDocument/2006/relationships/hyperlink" Target="mailto:seikajfc@pafia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42" sqref="H42"/>
    </sheetView>
  </sheetViews>
  <sheetFormatPr defaultColWidth="9.00390625" defaultRowHeight="13.5"/>
  <cols>
    <col min="1" max="1" width="3.50390625" style="0" customWidth="1"/>
    <col min="2" max="2" width="4.25390625" style="0" customWidth="1"/>
  </cols>
  <sheetData>
    <row r="1" spans="1:11" ht="17.25">
      <c r="A1" s="95" t="s">
        <v>76</v>
      </c>
      <c r="B1" s="95"/>
      <c r="C1" s="95"/>
      <c r="D1" s="95"/>
      <c r="E1" s="95"/>
      <c r="F1" s="95"/>
      <c r="G1" s="95"/>
      <c r="H1" s="95"/>
      <c r="I1" s="95"/>
      <c r="J1" s="95"/>
      <c r="K1" s="37"/>
    </row>
    <row r="3" ht="13.5">
      <c r="B3" t="s">
        <v>30</v>
      </c>
    </row>
    <row r="4" ht="13.5">
      <c r="C4" t="s">
        <v>64</v>
      </c>
    </row>
    <row r="5" ht="13.5">
      <c r="C5" t="s">
        <v>31</v>
      </c>
    </row>
    <row r="6" ht="13.5">
      <c r="C6" t="s">
        <v>65</v>
      </c>
    </row>
    <row r="9" ht="13.5">
      <c r="B9" t="s">
        <v>32</v>
      </c>
    </row>
    <row r="10" ht="13.5">
      <c r="C10" t="s">
        <v>27</v>
      </c>
    </row>
    <row r="11" ht="13.5">
      <c r="C11" s="1" t="s">
        <v>22</v>
      </c>
    </row>
    <row r="12" ht="13.5">
      <c r="C12" s="1" t="s">
        <v>82</v>
      </c>
    </row>
    <row r="13" ht="13.5">
      <c r="C13" s="1" t="s">
        <v>26</v>
      </c>
    </row>
    <row r="14" ht="13.5">
      <c r="C14" s="1" t="s">
        <v>23</v>
      </c>
    </row>
    <row r="15" ht="13.5">
      <c r="C15" s="1" t="s">
        <v>81</v>
      </c>
    </row>
    <row r="16" ht="13.5">
      <c r="C16" s="1" t="s">
        <v>24</v>
      </c>
    </row>
    <row r="17" ht="13.5">
      <c r="C17" s="1" t="s">
        <v>25</v>
      </c>
    </row>
    <row r="20" ht="13.5">
      <c r="B20" t="s">
        <v>28</v>
      </c>
    </row>
    <row r="21" ht="13.5">
      <c r="C21" t="s">
        <v>66</v>
      </c>
    </row>
    <row r="24" ht="13.5">
      <c r="B24" t="s">
        <v>29</v>
      </c>
    </row>
    <row r="25" ht="13.5">
      <c r="C25" t="s">
        <v>19</v>
      </c>
    </row>
    <row r="26" ht="13.5">
      <c r="C26" t="s">
        <v>20</v>
      </c>
    </row>
    <row r="27" ht="13.5">
      <c r="C27" t="s">
        <v>21</v>
      </c>
    </row>
    <row r="28" ht="13.5">
      <c r="C28" t="s">
        <v>33</v>
      </c>
    </row>
    <row r="29" ht="13.5">
      <c r="C29" t="s">
        <v>80</v>
      </c>
    </row>
    <row r="31" ht="13.5">
      <c r="B31" s="48" t="s">
        <v>83</v>
      </c>
    </row>
    <row r="32" ht="13.5">
      <c r="C32" t="s">
        <v>84</v>
      </c>
    </row>
    <row r="33" ht="13.5">
      <c r="C33" t="s">
        <v>85</v>
      </c>
    </row>
    <row r="34" ht="13.5">
      <c r="C34" t="s">
        <v>86</v>
      </c>
    </row>
  </sheetData>
  <mergeCells count="1">
    <mergeCell ref="A1:J1"/>
  </mergeCells>
  <printOptions/>
  <pageMargins left="0.75" right="0.65" top="0.72" bottom="0.91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8" sqref="C8:E15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230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231</v>
      </c>
    </row>
    <row r="4" ht="23.25" customHeight="1">
      <c r="A4" s="50" t="s">
        <v>95</v>
      </c>
    </row>
    <row r="5" ht="23.25" customHeight="1">
      <c r="A5" s="50" t="s">
        <v>232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207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60</v>
      </c>
      <c r="D8" s="69" t="s">
        <v>248</v>
      </c>
      <c r="E8" s="44" t="s">
        <v>41</v>
      </c>
      <c r="F8" s="44" t="s">
        <v>45</v>
      </c>
      <c r="G8" s="58"/>
      <c r="H8" s="56"/>
      <c r="I8" s="44"/>
      <c r="J8" s="57"/>
      <c r="K8" s="44"/>
      <c r="L8" s="44"/>
    </row>
    <row r="9" spans="2:12" ht="30" customHeight="1">
      <c r="B9" s="56">
        <v>0.3993055555555556</v>
      </c>
      <c r="C9" s="44" t="s">
        <v>40</v>
      </c>
      <c r="D9" s="69" t="s">
        <v>249</v>
      </c>
      <c r="E9" s="44" t="s">
        <v>45</v>
      </c>
      <c r="F9" s="44" t="s">
        <v>41</v>
      </c>
      <c r="G9" s="53"/>
      <c r="H9" s="56"/>
      <c r="I9" s="120" t="s">
        <v>229</v>
      </c>
      <c r="J9" s="121"/>
      <c r="K9" s="122"/>
      <c r="L9" s="44"/>
    </row>
    <row r="10" spans="2:12" ht="30" customHeight="1">
      <c r="B10" s="56">
        <v>0.423611111111111</v>
      </c>
      <c r="C10" s="44" t="s">
        <v>41</v>
      </c>
      <c r="D10" s="69" t="s">
        <v>250</v>
      </c>
      <c r="E10" s="44" t="s">
        <v>46</v>
      </c>
      <c r="F10" s="44" t="s">
        <v>40</v>
      </c>
      <c r="G10" s="53"/>
      <c r="H10" s="56"/>
      <c r="I10" s="44"/>
      <c r="J10" s="57"/>
      <c r="K10" s="44"/>
      <c r="L10" s="44"/>
    </row>
    <row r="11" spans="2:12" ht="30" customHeight="1">
      <c r="B11" s="56">
        <v>0.447916666666667</v>
      </c>
      <c r="C11" s="44" t="s">
        <v>241</v>
      </c>
      <c r="D11" s="57" t="s">
        <v>55</v>
      </c>
      <c r="E11" s="44" t="s">
        <v>45</v>
      </c>
      <c r="F11" s="44" t="s">
        <v>240</v>
      </c>
      <c r="G11" s="53"/>
      <c r="H11" s="56"/>
      <c r="I11" s="44"/>
      <c r="J11" s="57"/>
      <c r="K11" s="44"/>
      <c r="L11" s="44"/>
    </row>
    <row r="12" spans="2:12" ht="30" customHeight="1">
      <c r="B12" s="56">
        <v>0.472222222222222</v>
      </c>
      <c r="C12" s="44" t="s">
        <v>60</v>
      </c>
      <c r="D12" s="69" t="s">
        <v>251</v>
      </c>
      <c r="E12" s="44" t="s">
        <v>40</v>
      </c>
      <c r="F12" s="44" t="s">
        <v>241</v>
      </c>
      <c r="G12" s="53"/>
      <c r="H12" s="56"/>
      <c r="I12" s="44"/>
      <c r="J12" s="57"/>
      <c r="K12" s="44"/>
      <c r="L12" s="44"/>
    </row>
    <row r="13" spans="2:12" ht="30" customHeight="1">
      <c r="B13" s="56">
        <v>0.496527777777777</v>
      </c>
      <c r="C13" s="44" t="s">
        <v>45</v>
      </c>
      <c r="D13" s="69" t="s">
        <v>252</v>
      </c>
      <c r="E13" s="44" t="s">
        <v>46</v>
      </c>
      <c r="F13" s="44" t="s">
        <v>60</v>
      </c>
      <c r="H13" s="56"/>
      <c r="I13" s="44"/>
      <c r="J13" s="57"/>
      <c r="K13" s="44"/>
      <c r="L13" s="44"/>
    </row>
    <row r="14" spans="2:12" ht="30" customHeight="1">
      <c r="B14" s="56">
        <v>0.520833333333332</v>
      </c>
      <c r="C14" s="44" t="s">
        <v>40</v>
      </c>
      <c r="D14" s="69" t="s">
        <v>253</v>
      </c>
      <c r="E14" s="44" t="s">
        <v>41</v>
      </c>
      <c r="F14" s="44" t="s">
        <v>46</v>
      </c>
      <c r="H14" s="56"/>
      <c r="I14" s="44"/>
      <c r="J14" s="57"/>
      <c r="K14" s="44"/>
      <c r="L14" s="44"/>
    </row>
    <row r="15" spans="1:12" ht="30" customHeight="1">
      <c r="A15" s="61"/>
      <c r="B15" s="56">
        <v>0.545138888888887</v>
      </c>
      <c r="C15" s="44" t="s">
        <v>60</v>
      </c>
      <c r="D15" s="69" t="s">
        <v>163</v>
      </c>
      <c r="E15" s="44" t="s">
        <v>241</v>
      </c>
      <c r="F15" s="44" t="s">
        <v>40</v>
      </c>
      <c r="H15" s="56"/>
      <c r="I15" s="44"/>
      <c r="J15" s="57"/>
      <c r="K15" s="44"/>
      <c r="L15" s="44"/>
    </row>
    <row r="16" ht="18.75" customHeight="1">
      <c r="A16" s="61"/>
    </row>
    <row r="17" ht="13.5">
      <c r="B17" t="s">
        <v>147</v>
      </c>
    </row>
    <row r="18" ht="13.5">
      <c r="B18" t="s">
        <v>148</v>
      </c>
    </row>
    <row r="19" ht="13.5">
      <c r="B19" t="s">
        <v>149</v>
      </c>
    </row>
    <row r="20" ht="13.5">
      <c r="B20" t="s">
        <v>150</v>
      </c>
    </row>
    <row r="21" ht="13.5">
      <c r="B21" t="s">
        <v>151</v>
      </c>
    </row>
    <row r="22" ht="13.5">
      <c r="B22" t="s">
        <v>152</v>
      </c>
    </row>
    <row r="23" ht="13.5">
      <c r="B23" t="s">
        <v>153</v>
      </c>
    </row>
    <row r="24" ht="13.5">
      <c r="B24"/>
    </row>
    <row r="25" ht="13.5">
      <c r="B25" t="s">
        <v>154</v>
      </c>
    </row>
    <row r="26" ht="13.5">
      <c r="B26" t="s">
        <v>155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2130" ht="13.5" customHeight="1"/>
  </sheetData>
  <mergeCells count="4">
    <mergeCell ref="A1:G1"/>
    <mergeCell ref="C7:E7"/>
    <mergeCell ref="I7:K7"/>
    <mergeCell ref="I9:K9"/>
  </mergeCells>
  <printOptions/>
  <pageMargins left="0.53" right="0.39" top="1" bottom="0.58" header="0.512" footer="0.51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L25" sqref="L25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4.25390625" style="49" customWidth="1"/>
    <col min="4" max="4" width="11.625" style="50" customWidth="1"/>
    <col min="5" max="5" width="14.00390625" style="49" customWidth="1"/>
    <col min="6" max="6" width="14.875" style="49" customWidth="1"/>
    <col min="7" max="7" width="8.375" style="49" customWidth="1"/>
    <col min="8" max="8" width="11.625" style="49" customWidth="1"/>
    <col min="9" max="9" width="12.50390625" style="49" customWidth="1"/>
    <col min="10" max="10" width="12.25390625" style="49" customWidth="1"/>
    <col min="11" max="11" width="12.753906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227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226</v>
      </c>
    </row>
    <row r="4" ht="23.25" customHeight="1">
      <c r="A4" s="50" t="s">
        <v>95</v>
      </c>
    </row>
    <row r="5" ht="23.25" customHeight="1">
      <c r="A5" s="50" t="s">
        <v>228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207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42</v>
      </c>
      <c r="D8" s="69" t="s">
        <v>163</v>
      </c>
      <c r="E8" s="44" t="s">
        <v>37</v>
      </c>
      <c r="F8" s="44" t="s">
        <v>63</v>
      </c>
      <c r="G8" s="58"/>
      <c r="H8" s="56"/>
      <c r="I8" s="44"/>
      <c r="J8" s="57"/>
      <c r="K8" s="44"/>
      <c r="L8" s="44"/>
    </row>
    <row r="9" spans="2:12" ht="30" customHeight="1">
      <c r="B9" s="56">
        <v>0.3993055555555556</v>
      </c>
      <c r="C9" s="44" t="s">
        <v>63</v>
      </c>
      <c r="D9" s="69" t="s">
        <v>245</v>
      </c>
      <c r="E9" s="44" t="s">
        <v>35</v>
      </c>
      <c r="F9" s="44" t="s">
        <v>37</v>
      </c>
      <c r="G9" s="53"/>
      <c r="H9" s="56"/>
      <c r="I9" s="120" t="s">
        <v>229</v>
      </c>
      <c r="J9" s="121"/>
      <c r="K9" s="122"/>
      <c r="L9" s="44"/>
    </row>
    <row r="10" spans="2:12" ht="30" customHeight="1">
      <c r="B10" s="56">
        <v>0.423611111111111</v>
      </c>
      <c r="C10" s="44" t="s">
        <v>42</v>
      </c>
      <c r="D10" s="69" t="s">
        <v>139</v>
      </c>
      <c r="E10" s="44" t="s">
        <v>43</v>
      </c>
      <c r="F10" s="44" t="s">
        <v>35</v>
      </c>
      <c r="G10" s="53"/>
      <c r="H10" s="56"/>
      <c r="I10" s="44"/>
      <c r="J10" s="57"/>
      <c r="K10" s="44"/>
      <c r="L10" s="44"/>
    </row>
    <row r="11" spans="2:12" ht="30" customHeight="1">
      <c r="B11" s="56">
        <v>0.447916666666667</v>
      </c>
      <c r="C11" s="44" t="s">
        <v>37</v>
      </c>
      <c r="D11" s="69" t="s">
        <v>246</v>
      </c>
      <c r="E11" s="44" t="s">
        <v>39</v>
      </c>
      <c r="F11" s="44" t="s">
        <v>42</v>
      </c>
      <c r="G11" s="53"/>
      <c r="H11" s="56"/>
      <c r="I11" s="44"/>
      <c r="J11" s="57"/>
      <c r="K11" s="44"/>
      <c r="L11" s="44"/>
    </row>
    <row r="12" spans="2:12" ht="30" customHeight="1">
      <c r="B12" s="56">
        <v>0.472222222222222</v>
      </c>
      <c r="C12" s="44" t="s">
        <v>47</v>
      </c>
      <c r="D12" s="57" t="s">
        <v>55</v>
      </c>
      <c r="E12" s="44" t="s">
        <v>35</v>
      </c>
      <c r="F12" s="44" t="s">
        <v>240</v>
      </c>
      <c r="G12" s="53"/>
      <c r="H12" s="56"/>
      <c r="I12" s="44"/>
      <c r="J12" s="57"/>
      <c r="K12" s="44"/>
      <c r="L12" s="44"/>
    </row>
    <row r="13" spans="2:12" ht="30" customHeight="1">
      <c r="B13" s="56">
        <v>0.496527777777778</v>
      </c>
      <c r="C13" s="44" t="s">
        <v>63</v>
      </c>
      <c r="D13" s="69" t="s">
        <v>139</v>
      </c>
      <c r="E13" s="44" t="s">
        <v>43</v>
      </c>
      <c r="F13" s="44" t="s">
        <v>47</v>
      </c>
      <c r="H13" s="56"/>
      <c r="I13" s="44"/>
      <c r="J13" s="57"/>
      <c r="K13" s="44"/>
      <c r="L13" s="44"/>
    </row>
    <row r="14" spans="2:12" ht="30" customHeight="1">
      <c r="B14" s="56">
        <v>0.520833333333333</v>
      </c>
      <c r="C14" s="44" t="s">
        <v>91</v>
      </c>
      <c r="D14" s="69" t="s">
        <v>247</v>
      </c>
      <c r="E14" s="44" t="s">
        <v>47</v>
      </c>
      <c r="F14" s="44" t="s">
        <v>43</v>
      </c>
      <c r="H14" s="56"/>
      <c r="I14" s="44"/>
      <c r="J14" s="57"/>
      <c r="K14" s="44"/>
      <c r="L14" s="59"/>
    </row>
    <row r="15" spans="1:12" ht="30" customHeight="1">
      <c r="A15" s="61"/>
      <c r="B15" s="56">
        <v>0.545138888888889</v>
      </c>
      <c r="C15" s="44" t="s">
        <v>42</v>
      </c>
      <c r="D15" s="69" t="s">
        <v>146</v>
      </c>
      <c r="E15" s="44" t="s">
        <v>39</v>
      </c>
      <c r="F15" s="44" t="s">
        <v>91</v>
      </c>
      <c r="H15" s="56"/>
      <c r="I15" s="59"/>
      <c r="J15" s="57"/>
      <c r="K15" s="59"/>
      <c r="L15" s="62"/>
    </row>
    <row r="16" spans="1:12" ht="30" customHeight="1">
      <c r="A16" s="61"/>
      <c r="B16" s="56">
        <v>0.569444444444445</v>
      </c>
      <c r="C16" s="44" t="s">
        <v>63</v>
      </c>
      <c r="D16" s="69" t="s">
        <v>165</v>
      </c>
      <c r="E16" s="44" t="s">
        <v>91</v>
      </c>
      <c r="F16" s="44" t="s">
        <v>39</v>
      </c>
      <c r="G16" s="63"/>
      <c r="H16" s="56"/>
      <c r="I16" s="59"/>
      <c r="J16" s="57"/>
      <c r="K16" s="59"/>
      <c r="L16" s="62"/>
    </row>
    <row r="17" ht="18.75" customHeight="1">
      <c r="A17" s="61"/>
    </row>
    <row r="18" ht="13.5">
      <c r="B18" t="s">
        <v>147</v>
      </c>
    </row>
    <row r="19" ht="13.5">
      <c r="B19" t="s">
        <v>148</v>
      </c>
    </row>
    <row r="20" ht="13.5">
      <c r="B20" t="s">
        <v>149</v>
      </c>
    </row>
    <row r="21" ht="13.5">
      <c r="B21" t="s">
        <v>150</v>
      </c>
    </row>
    <row r="22" ht="13.5">
      <c r="B22" t="s">
        <v>151</v>
      </c>
    </row>
    <row r="23" ht="13.5">
      <c r="B23" t="s">
        <v>152</v>
      </c>
    </row>
    <row r="24" ht="13.5">
      <c r="B24" t="s">
        <v>153</v>
      </c>
    </row>
    <row r="25" ht="13.5">
      <c r="B25"/>
    </row>
    <row r="26" ht="13.5">
      <c r="B26" t="s">
        <v>154</v>
      </c>
    </row>
    <row r="27" ht="13.5">
      <c r="B27" t="s">
        <v>155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2131" ht="13.5" customHeight="1"/>
  </sheetData>
  <mergeCells count="4">
    <mergeCell ref="A1:G1"/>
    <mergeCell ref="C7:E7"/>
    <mergeCell ref="I7:K7"/>
    <mergeCell ref="I9:K9"/>
  </mergeCells>
  <printOptions/>
  <pageMargins left="0.54" right="0.26" top="1" bottom="0.64" header="0.512" footer="0.51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O16" sqref="O16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219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220</v>
      </c>
    </row>
    <row r="4" ht="23.25" customHeight="1">
      <c r="A4" s="50" t="s">
        <v>221</v>
      </c>
    </row>
    <row r="5" ht="23.25" customHeight="1">
      <c r="A5" s="50" t="s">
        <v>222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223</v>
      </c>
      <c r="D7" s="118"/>
      <c r="E7" s="119"/>
      <c r="F7" s="55" t="s">
        <v>1</v>
      </c>
      <c r="H7" s="54" t="s">
        <v>0</v>
      </c>
      <c r="I7" s="117" t="s">
        <v>127</v>
      </c>
      <c r="J7" s="118"/>
      <c r="K7" s="119"/>
      <c r="L7" s="55" t="s">
        <v>1</v>
      </c>
    </row>
    <row r="8" spans="2:12" ht="30" customHeight="1">
      <c r="B8" s="56">
        <v>0.5416666666666666</v>
      </c>
      <c r="C8" s="44" t="s">
        <v>36</v>
      </c>
      <c r="D8" s="69" t="s">
        <v>235</v>
      </c>
      <c r="E8" s="44" t="s">
        <v>46</v>
      </c>
      <c r="F8" s="44" t="s">
        <v>225</v>
      </c>
      <c r="G8" s="58"/>
      <c r="H8" s="56"/>
      <c r="I8" s="44"/>
      <c r="J8" s="57"/>
      <c r="K8" s="44"/>
      <c r="L8" s="44"/>
    </row>
    <row r="9" spans="2:12" ht="30" customHeight="1">
      <c r="B9" s="56">
        <v>0.5659722222222222</v>
      </c>
      <c r="C9" s="44" t="s">
        <v>40</v>
      </c>
      <c r="D9" s="69" t="s">
        <v>236</v>
      </c>
      <c r="E9" s="44" t="s">
        <v>225</v>
      </c>
      <c r="F9" s="44" t="s">
        <v>46</v>
      </c>
      <c r="G9" s="53"/>
      <c r="H9" s="56"/>
      <c r="I9" s="44"/>
      <c r="J9" s="57"/>
      <c r="K9" s="44"/>
      <c r="L9" s="44"/>
    </row>
    <row r="10" spans="2:12" ht="30" customHeight="1">
      <c r="B10" s="56">
        <v>0.6006944444444444</v>
      </c>
      <c r="C10" s="44" t="s">
        <v>49</v>
      </c>
      <c r="D10" s="69" t="s">
        <v>237</v>
      </c>
      <c r="E10" s="44" t="s">
        <v>36</v>
      </c>
      <c r="F10" s="44" t="s">
        <v>40</v>
      </c>
      <c r="G10" s="53"/>
      <c r="H10" s="56"/>
      <c r="I10" s="44"/>
      <c r="J10" s="57"/>
      <c r="K10" s="44"/>
      <c r="L10" s="44"/>
    </row>
    <row r="11" spans="2:12" ht="30" customHeight="1">
      <c r="B11" s="56">
        <v>0.625</v>
      </c>
      <c r="C11" s="44" t="s">
        <v>46</v>
      </c>
      <c r="D11" s="69" t="s">
        <v>238</v>
      </c>
      <c r="E11" s="44" t="s">
        <v>40</v>
      </c>
      <c r="F11" s="44" t="s">
        <v>36</v>
      </c>
      <c r="G11" s="53"/>
      <c r="H11" s="56"/>
      <c r="I11" s="44"/>
      <c r="J11" s="57"/>
      <c r="K11" s="44"/>
      <c r="L11" s="44"/>
    </row>
    <row r="12" spans="2:12" ht="30" customHeight="1">
      <c r="B12" s="56">
        <v>0.6597222222222222</v>
      </c>
      <c r="C12" s="44" t="s">
        <v>46</v>
      </c>
      <c r="D12" s="69" t="s">
        <v>239</v>
      </c>
      <c r="E12" s="44" t="s">
        <v>49</v>
      </c>
      <c r="F12" s="44" t="s">
        <v>40</v>
      </c>
      <c r="G12" s="53"/>
      <c r="H12" s="79"/>
      <c r="I12" s="80"/>
      <c r="J12" s="81"/>
      <c r="K12" s="80"/>
      <c r="L12" s="80"/>
    </row>
    <row r="13" ht="30" customHeight="1">
      <c r="A13" s="61"/>
    </row>
    <row r="14" spans="2:13" ht="13.5">
      <c r="B14" t="s">
        <v>147</v>
      </c>
      <c r="M14" s="83"/>
    </row>
    <row r="15" spans="2:13" ht="13.5">
      <c r="B15" t="s">
        <v>148</v>
      </c>
      <c r="M15" s="83"/>
    </row>
    <row r="16" spans="2:13" ht="13.5">
      <c r="B16" t="s">
        <v>149</v>
      </c>
      <c r="M16" s="83"/>
    </row>
    <row r="17" spans="2:13" ht="13.5">
      <c r="B17" t="s">
        <v>150</v>
      </c>
      <c r="M17" s="83"/>
    </row>
    <row r="18" spans="2:13" ht="13.5">
      <c r="B18" t="s">
        <v>151</v>
      </c>
      <c r="M18" s="83"/>
    </row>
    <row r="19" ht="13.5">
      <c r="B19" t="s">
        <v>152</v>
      </c>
    </row>
    <row r="20" ht="13.5">
      <c r="B20" t="s">
        <v>153</v>
      </c>
    </row>
    <row r="21" ht="13.5">
      <c r="B21"/>
    </row>
    <row r="22" ht="13.5">
      <c r="B22" t="s">
        <v>154</v>
      </c>
    </row>
    <row r="23" ht="13.5">
      <c r="B23" t="s">
        <v>155</v>
      </c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2133" ht="13.5" customHeight="1"/>
  </sheetData>
  <mergeCells count="3">
    <mergeCell ref="A1:G1"/>
    <mergeCell ref="C7:E7"/>
    <mergeCell ref="I7:K7"/>
  </mergeCells>
  <printOptions/>
  <pageMargins left="0.75" right="0.39" top="1" bottom="1" header="0.512" footer="0.51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C20" sqref="C20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8.00390625" style="49" customWidth="1"/>
    <col min="8" max="8" width="12.25390625" style="49" customWidth="1"/>
    <col min="9" max="9" width="13.75390625" style="49" customWidth="1"/>
    <col min="10" max="10" width="11.625" style="49" customWidth="1"/>
    <col min="11" max="11" width="13.753906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184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224</v>
      </c>
    </row>
    <row r="4" ht="23.25" customHeight="1">
      <c r="A4" s="50" t="s">
        <v>95</v>
      </c>
    </row>
    <row r="5" ht="23.25" customHeight="1">
      <c r="A5" s="50" t="s">
        <v>185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186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188</v>
      </c>
      <c r="D8" s="57" t="s">
        <v>55</v>
      </c>
      <c r="E8" s="44" t="s">
        <v>39</v>
      </c>
      <c r="F8" s="44" t="str">
        <f>C9</f>
        <v>長良西</v>
      </c>
      <c r="G8" s="58"/>
      <c r="H8" s="56">
        <v>0.375</v>
      </c>
      <c r="I8" s="44" t="s">
        <v>43</v>
      </c>
      <c r="J8" s="57" t="s">
        <v>55</v>
      </c>
      <c r="K8" s="44" t="s">
        <v>189</v>
      </c>
      <c r="L8" s="44" t="s">
        <v>41</v>
      </c>
    </row>
    <row r="9" spans="2:12" ht="30" customHeight="1">
      <c r="B9" s="56">
        <v>0.3993055555555556</v>
      </c>
      <c r="C9" s="44" t="s">
        <v>47</v>
      </c>
      <c r="D9" s="57" t="s">
        <v>55</v>
      </c>
      <c r="E9" s="44" t="s">
        <v>90</v>
      </c>
      <c r="F9" s="44" t="s">
        <v>39</v>
      </c>
      <c r="G9" s="53"/>
      <c r="H9" s="56">
        <v>0.3993055555555556</v>
      </c>
      <c r="I9" s="44" t="s">
        <v>41</v>
      </c>
      <c r="J9" s="57" t="s">
        <v>55</v>
      </c>
      <c r="K9" s="44" t="s">
        <v>60</v>
      </c>
      <c r="L9" s="44" t="s">
        <v>189</v>
      </c>
    </row>
    <row r="10" spans="2:12" ht="30" customHeight="1">
      <c r="B10" s="56">
        <v>0.423611111111111</v>
      </c>
      <c r="C10" s="44" t="s">
        <v>42</v>
      </c>
      <c r="D10" s="57" t="s">
        <v>55</v>
      </c>
      <c r="E10" s="44" t="s">
        <v>37</v>
      </c>
      <c r="F10" s="44" t="str">
        <f>E9</f>
        <v>ヴァンクール</v>
      </c>
      <c r="G10" s="53"/>
      <c r="H10" s="56">
        <v>0.423611111111111</v>
      </c>
      <c r="I10" s="44" t="s">
        <v>35</v>
      </c>
      <c r="J10" s="57" t="s">
        <v>55</v>
      </c>
      <c r="K10" s="44" t="s">
        <v>63</v>
      </c>
      <c r="L10" s="44" t="s">
        <v>60</v>
      </c>
    </row>
    <row r="11" spans="2:12" ht="30" customHeight="1">
      <c r="B11" s="56">
        <v>0.447916666666667</v>
      </c>
      <c r="C11" s="44" t="s">
        <v>45</v>
      </c>
      <c r="D11" s="57" t="s">
        <v>55</v>
      </c>
      <c r="E11" s="44" t="s">
        <v>40</v>
      </c>
      <c r="F11" s="44" t="s">
        <v>37</v>
      </c>
      <c r="G11" s="53"/>
      <c r="H11" s="56">
        <v>0.447916666666667</v>
      </c>
      <c r="I11" s="44" t="s">
        <v>46</v>
      </c>
      <c r="J11" s="57" t="s">
        <v>55</v>
      </c>
      <c r="K11" s="44" t="s">
        <v>41</v>
      </c>
      <c r="L11" s="44" t="s">
        <v>35</v>
      </c>
    </row>
    <row r="12" spans="2:12" ht="30" customHeight="1">
      <c r="B12" s="56">
        <v>0.472222222222222</v>
      </c>
      <c r="C12" s="44" t="s">
        <v>37</v>
      </c>
      <c r="D12" s="57" t="s">
        <v>55</v>
      </c>
      <c r="E12" s="44" t="s">
        <v>39</v>
      </c>
      <c r="F12" s="44" t="s">
        <v>40</v>
      </c>
      <c r="G12" s="53"/>
      <c r="H12" s="56">
        <v>0.472222222222222</v>
      </c>
      <c r="I12" s="44" t="s">
        <v>47</v>
      </c>
      <c r="J12" s="57" t="s">
        <v>55</v>
      </c>
      <c r="K12" s="44" t="s">
        <v>43</v>
      </c>
      <c r="L12" s="44" t="s">
        <v>46</v>
      </c>
    </row>
    <row r="13" spans="2:12" ht="30" customHeight="1">
      <c r="B13" s="56">
        <v>0.496527777777778</v>
      </c>
      <c r="C13" s="44" t="s">
        <v>90</v>
      </c>
      <c r="D13" s="57" t="s">
        <v>55</v>
      </c>
      <c r="E13" s="44" t="s">
        <v>35</v>
      </c>
      <c r="F13" s="44" t="s">
        <v>39</v>
      </c>
      <c r="H13" s="56">
        <v>0.496527777777778</v>
      </c>
      <c r="I13" s="44" t="s">
        <v>60</v>
      </c>
      <c r="J13" s="57" t="s">
        <v>55</v>
      </c>
      <c r="K13" s="44" t="s">
        <v>40</v>
      </c>
      <c r="L13" s="44" t="s">
        <v>43</v>
      </c>
    </row>
    <row r="14" spans="2:12" ht="30" customHeight="1">
      <c r="B14" s="56">
        <v>0.520833333333333</v>
      </c>
      <c r="C14" s="44" t="s">
        <v>43</v>
      </c>
      <c r="D14" s="57" t="s">
        <v>55</v>
      </c>
      <c r="E14" s="44" t="s">
        <v>42</v>
      </c>
      <c r="F14" s="44" t="s">
        <v>35</v>
      </c>
      <c r="H14" s="56">
        <v>0.520833333333333</v>
      </c>
      <c r="I14" s="44" t="s">
        <v>45</v>
      </c>
      <c r="J14" s="57" t="s">
        <v>55</v>
      </c>
      <c r="K14" s="44" t="s">
        <v>46</v>
      </c>
      <c r="L14" s="44" t="s">
        <v>49</v>
      </c>
    </row>
    <row r="15" spans="1:12" ht="30" customHeight="1">
      <c r="A15" s="61"/>
      <c r="B15" s="56">
        <v>0.545138888888889</v>
      </c>
      <c r="C15" s="44" t="s">
        <v>193</v>
      </c>
      <c r="D15" s="57" t="s">
        <v>55</v>
      </c>
      <c r="E15" s="44" t="s">
        <v>41</v>
      </c>
      <c r="F15" s="44" t="s">
        <v>42</v>
      </c>
      <c r="H15" s="56">
        <v>0.545138888888889</v>
      </c>
      <c r="I15" s="44" t="s">
        <v>59</v>
      </c>
      <c r="J15" s="57" t="s">
        <v>55</v>
      </c>
      <c r="K15" s="44" t="s">
        <v>60</v>
      </c>
      <c r="L15" s="44" t="s">
        <v>45</v>
      </c>
    </row>
    <row r="16" spans="2:6" ht="30" customHeight="1">
      <c r="B16" s="56">
        <v>0.576388888888889</v>
      </c>
      <c r="C16" s="44" t="s">
        <v>49</v>
      </c>
      <c r="D16" s="57" t="s">
        <v>55</v>
      </c>
      <c r="E16" s="44" t="s">
        <v>46</v>
      </c>
      <c r="F16" s="44" t="s">
        <v>59</v>
      </c>
    </row>
    <row r="17" spans="2:6" ht="30" customHeight="1">
      <c r="B17" s="56">
        <v>0.611111111111111</v>
      </c>
      <c r="C17" s="44" t="s">
        <v>49</v>
      </c>
      <c r="D17" s="57" t="s">
        <v>55</v>
      </c>
      <c r="E17" s="44" t="s">
        <v>59</v>
      </c>
      <c r="F17" s="44" t="s">
        <v>46</v>
      </c>
    </row>
    <row r="19" ht="13.5">
      <c r="B19" t="s">
        <v>147</v>
      </c>
    </row>
    <row r="20" ht="13.5">
      <c r="B20" t="s">
        <v>148</v>
      </c>
    </row>
    <row r="21" ht="13.5">
      <c r="B21" t="s">
        <v>149</v>
      </c>
    </row>
    <row r="22" ht="13.5">
      <c r="B22" t="s">
        <v>150</v>
      </c>
    </row>
    <row r="23" ht="13.5">
      <c r="B23" t="s">
        <v>151</v>
      </c>
    </row>
    <row r="24" ht="13.5">
      <c r="B24" t="s">
        <v>152</v>
      </c>
    </row>
    <row r="25" ht="13.5">
      <c r="B25" t="s">
        <v>153</v>
      </c>
    </row>
    <row r="26" ht="13.5">
      <c r="B26"/>
    </row>
    <row r="27" ht="13.5">
      <c r="B27" t="s">
        <v>154</v>
      </c>
    </row>
    <row r="28" ht="13.5">
      <c r="B28" t="s">
        <v>155</v>
      </c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2129" ht="13.5" customHeight="1"/>
  </sheetData>
  <mergeCells count="3">
    <mergeCell ref="A1:G1"/>
    <mergeCell ref="C7:E7"/>
    <mergeCell ref="I7:K7"/>
  </mergeCells>
  <printOptions/>
  <pageMargins left="0.75" right="0.18" top="0.56" bottom="0.63" header="0.512" footer="0.51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10" sqref="C10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73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179</v>
      </c>
    </row>
    <row r="4" ht="23.25" customHeight="1">
      <c r="A4" s="50" t="s">
        <v>206</v>
      </c>
    </row>
    <row r="5" ht="23.25" customHeight="1">
      <c r="A5" s="50" t="s">
        <v>181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127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208</v>
      </c>
      <c r="D8" s="57" t="s">
        <v>209</v>
      </c>
      <c r="E8" s="44" t="s">
        <v>210</v>
      </c>
      <c r="F8" s="44" t="s">
        <v>59</v>
      </c>
      <c r="G8" s="58"/>
      <c r="H8" s="56"/>
      <c r="I8" s="44"/>
      <c r="J8" s="57"/>
      <c r="K8" s="44"/>
      <c r="L8" s="60"/>
    </row>
    <row r="9" spans="2:12" ht="30" customHeight="1">
      <c r="B9" s="56">
        <v>0.3993055555555556</v>
      </c>
      <c r="C9" s="44" t="s">
        <v>36</v>
      </c>
      <c r="D9" s="57" t="s">
        <v>211</v>
      </c>
      <c r="E9" s="44" t="s">
        <v>59</v>
      </c>
      <c r="F9" s="44" t="s">
        <v>208</v>
      </c>
      <c r="G9" s="53"/>
      <c r="H9" s="56"/>
      <c r="I9" s="44"/>
      <c r="J9" s="57"/>
      <c r="K9" s="44"/>
      <c r="L9" s="44"/>
    </row>
    <row r="10" spans="2:12" ht="30" customHeight="1">
      <c r="B10" s="56">
        <v>0.423611111111111</v>
      </c>
      <c r="C10" s="44" t="s">
        <v>180</v>
      </c>
      <c r="D10" s="57" t="s">
        <v>212</v>
      </c>
      <c r="E10" s="44" t="s">
        <v>182</v>
      </c>
      <c r="F10" s="44" t="s">
        <v>36</v>
      </c>
      <c r="G10" s="53"/>
      <c r="H10" s="56"/>
      <c r="I10" s="44"/>
      <c r="J10" s="57"/>
      <c r="K10" s="44"/>
      <c r="L10" s="44"/>
    </row>
    <row r="11" spans="2:12" ht="30" customHeight="1">
      <c r="B11" s="56">
        <v>0.447916666666667</v>
      </c>
      <c r="C11" s="44" t="s">
        <v>45</v>
      </c>
      <c r="D11" s="57" t="s">
        <v>213</v>
      </c>
      <c r="E11" s="44" t="s">
        <v>36</v>
      </c>
      <c r="F11" s="44" t="s">
        <v>180</v>
      </c>
      <c r="G11" s="53"/>
      <c r="H11" s="56"/>
      <c r="I11" s="44"/>
      <c r="J11" s="57"/>
      <c r="K11" s="44"/>
      <c r="L11" s="44"/>
    </row>
    <row r="12" spans="2:12" ht="30" customHeight="1">
      <c r="B12" s="56">
        <v>0.472222222222222</v>
      </c>
      <c r="C12" s="44" t="s">
        <v>41</v>
      </c>
      <c r="D12" s="57" t="s">
        <v>214</v>
      </c>
      <c r="E12" s="44" t="s">
        <v>59</v>
      </c>
      <c r="F12" s="44" t="s">
        <v>45</v>
      </c>
      <c r="G12" s="53"/>
      <c r="H12" s="56"/>
      <c r="I12" s="44"/>
      <c r="J12" s="57"/>
      <c r="K12" s="44"/>
      <c r="L12" s="44"/>
    </row>
    <row r="13" spans="2:12" ht="30" customHeight="1">
      <c r="B13" s="56">
        <v>0.496527777777778</v>
      </c>
      <c r="C13" s="44" t="s">
        <v>180</v>
      </c>
      <c r="D13" s="57" t="s">
        <v>215</v>
      </c>
      <c r="E13" s="44" t="s">
        <v>183</v>
      </c>
      <c r="F13" s="44" t="s">
        <v>41</v>
      </c>
      <c r="H13" s="56"/>
      <c r="I13" s="44"/>
      <c r="J13" s="57"/>
      <c r="K13" s="44"/>
      <c r="L13" s="44"/>
    </row>
    <row r="14" spans="2:12" ht="30" customHeight="1">
      <c r="B14" s="56">
        <v>0.520833333333333</v>
      </c>
      <c r="C14" s="44" t="s">
        <v>45</v>
      </c>
      <c r="D14" s="57" t="s">
        <v>216</v>
      </c>
      <c r="E14" s="44" t="s">
        <v>59</v>
      </c>
      <c r="F14" s="44" t="s">
        <v>183</v>
      </c>
      <c r="H14" s="56"/>
      <c r="I14" s="44"/>
      <c r="J14" s="57"/>
      <c r="K14" s="44"/>
      <c r="L14" s="44"/>
    </row>
    <row r="15" spans="1:12" ht="30" customHeight="1">
      <c r="A15" s="61"/>
      <c r="B15" s="56">
        <v>0.545138888888889</v>
      </c>
      <c r="C15" s="44" t="s">
        <v>182</v>
      </c>
      <c r="D15" s="57" t="s">
        <v>55</v>
      </c>
      <c r="E15" s="44" t="s">
        <v>183</v>
      </c>
      <c r="F15" s="60" t="s">
        <v>217</v>
      </c>
      <c r="H15" s="56"/>
      <c r="I15" s="44"/>
      <c r="J15" s="57"/>
      <c r="K15" s="44"/>
      <c r="L15" s="44"/>
    </row>
    <row r="16" spans="1:12" ht="30" customHeight="1">
      <c r="A16" s="61"/>
      <c r="B16" s="56">
        <v>0.569444444444445</v>
      </c>
      <c r="C16" s="44" t="s">
        <v>36</v>
      </c>
      <c r="D16" s="57" t="s">
        <v>218</v>
      </c>
      <c r="E16" s="44" t="s">
        <v>41</v>
      </c>
      <c r="F16" s="44" t="s">
        <v>182</v>
      </c>
      <c r="G16" s="63"/>
      <c r="H16" s="56"/>
      <c r="I16" s="44"/>
      <c r="J16" s="57"/>
      <c r="K16" s="44"/>
      <c r="L16" s="44"/>
    </row>
    <row r="17" ht="18.75" customHeight="1">
      <c r="A17" s="61"/>
    </row>
    <row r="18" ht="13.5">
      <c r="B18" t="s">
        <v>147</v>
      </c>
    </row>
    <row r="19" ht="13.5">
      <c r="B19" t="s">
        <v>148</v>
      </c>
    </row>
    <row r="20" ht="13.5">
      <c r="B20" t="s">
        <v>149</v>
      </c>
    </row>
    <row r="21" ht="13.5">
      <c r="B21" t="s">
        <v>150</v>
      </c>
    </row>
    <row r="22" ht="13.5">
      <c r="B22" t="s">
        <v>151</v>
      </c>
    </row>
    <row r="23" ht="13.5">
      <c r="B23" t="s">
        <v>152</v>
      </c>
    </row>
    <row r="24" ht="13.5">
      <c r="B24" t="s">
        <v>153</v>
      </c>
    </row>
    <row r="25" ht="13.5">
      <c r="B25"/>
    </row>
    <row r="26" ht="13.5">
      <c r="B26" t="s">
        <v>154</v>
      </c>
    </row>
    <row r="27" ht="13.5">
      <c r="B27" t="s">
        <v>155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2131" ht="13.5" customHeight="1"/>
  </sheetData>
  <mergeCells count="3">
    <mergeCell ref="A1:G1"/>
    <mergeCell ref="C7:E7"/>
    <mergeCell ref="I7:K7"/>
  </mergeCells>
  <printOptions/>
  <pageMargins left="0.75" right="0.12" top="0.62" bottom="0.6" header="0.512" footer="0.51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40" sqref="E40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4.00390625" style="49" customWidth="1"/>
    <col min="4" max="4" width="11.625" style="50" customWidth="1"/>
    <col min="5" max="5" width="13.75390625" style="49" customWidth="1"/>
    <col min="6" max="6" width="13.875" style="49" customWidth="1"/>
    <col min="7" max="7" width="6.1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73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126</v>
      </c>
    </row>
    <row r="4" ht="23.25" customHeight="1">
      <c r="A4" s="50" t="s">
        <v>95</v>
      </c>
    </row>
    <row r="5" ht="23.25" customHeight="1">
      <c r="A5" s="50" t="s">
        <v>143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207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39</v>
      </c>
      <c r="D8" s="69" t="s">
        <v>195</v>
      </c>
      <c r="E8" s="44" t="s">
        <v>35</v>
      </c>
      <c r="F8" s="44" t="s">
        <v>90</v>
      </c>
      <c r="G8" s="58"/>
      <c r="H8" s="56">
        <v>0.375</v>
      </c>
      <c r="I8" s="44" t="s">
        <v>92</v>
      </c>
      <c r="J8" s="69" t="s">
        <v>201</v>
      </c>
      <c r="K8" s="44" t="s">
        <v>62</v>
      </c>
      <c r="L8" s="44" t="s">
        <v>44</v>
      </c>
    </row>
    <row r="9" spans="2:12" ht="30" customHeight="1">
      <c r="B9" s="56">
        <v>0.40277777777777773</v>
      </c>
      <c r="C9" s="44" t="s">
        <v>63</v>
      </c>
      <c r="D9" s="69" t="s">
        <v>196</v>
      </c>
      <c r="E9" s="44" t="s">
        <v>37</v>
      </c>
      <c r="F9" s="44" t="s">
        <v>39</v>
      </c>
      <c r="G9" s="53"/>
      <c r="H9" s="56">
        <v>0.40277777777777773</v>
      </c>
      <c r="I9" s="44" t="s">
        <v>58</v>
      </c>
      <c r="J9" s="69" t="s">
        <v>202</v>
      </c>
      <c r="K9" s="44" t="s">
        <v>44</v>
      </c>
      <c r="L9" s="44" t="s">
        <v>92</v>
      </c>
    </row>
    <row r="10" spans="2:12" ht="30" customHeight="1">
      <c r="B10" s="56">
        <v>0.4305555555555556</v>
      </c>
      <c r="C10" s="44" t="s">
        <v>90</v>
      </c>
      <c r="D10" s="69" t="s">
        <v>197</v>
      </c>
      <c r="E10" s="44" t="s">
        <v>39</v>
      </c>
      <c r="F10" s="44" t="s">
        <v>63</v>
      </c>
      <c r="G10" s="53"/>
      <c r="H10" s="56">
        <v>0.4305555555555556</v>
      </c>
      <c r="I10" s="44" t="s">
        <v>57</v>
      </c>
      <c r="J10" s="69" t="s">
        <v>203</v>
      </c>
      <c r="K10" s="44" t="s">
        <v>56</v>
      </c>
      <c r="L10" s="44" t="s">
        <v>58</v>
      </c>
    </row>
    <row r="11" spans="2:12" ht="30" customHeight="1">
      <c r="B11" s="56">
        <v>0.458333333333333</v>
      </c>
      <c r="C11" s="44" t="s">
        <v>37</v>
      </c>
      <c r="D11" s="69" t="s">
        <v>198</v>
      </c>
      <c r="E11" s="44" t="s">
        <v>35</v>
      </c>
      <c r="F11" s="44" t="s">
        <v>39</v>
      </c>
      <c r="G11" s="53"/>
      <c r="H11" s="56">
        <v>0.458333333333333</v>
      </c>
      <c r="I11" s="44" t="s">
        <v>44</v>
      </c>
      <c r="J11" s="69" t="s">
        <v>204</v>
      </c>
      <c r="K11" s="44" t="s">
        <v>92</v>
      </c>
      <c r="L11" s="44" t="s">
        <v>57</v>
      </c>
    </row>
    <row r="12" spans="2:12" ht="30" customHeight="1">
      <c r="B12" s="56">
        <v>0.486111111111111</v>
      </c>
      <c r="C12" s="44" t="s">
        <v>90</v>
      </c>
      <c r="D12" s="69" t="s">
        <v>199</v>
      </c>
      <c r="E12" s="44" t="s">
        <v>63</v>
      </c>
      <c r="F12" s="44" t="s">
        <v>56</v>
      </c>
      <c r="G12" s="53"/>
      <c r="H12" s="56">
        <v>0.486111111111111</v>
      </c>
      <c r="I12" s="44" t="s">
        <v>62</v>
      </c>
      <c r="J12" s="69" t="s">
        <v>205</v>
      </c>
      <c r="K12" s="44" t="s">
        <v>58</v>
      </c>
      <c r="L12" s="44" t="s">
        <v>44</v>
      </c>
    </row>
    <row r="13" spans="2:12" ht="30" customHeight="1">
      <c r="B13" s="56">
        <v>0.513888888888889</v>
      </c>
      <c r="C13" s="44" t="s">
        <v>57</v>
      </c>
      <c r="D13" s="69" t="s">
        <v>200</v>
      </c>
      <c r="E13" s="44" t="s">
        <v>44</v>
      </c>
      <c r="F13" s="44" t="s">
        <v>37</v>
      </c>
      <c r="H13" s="56">
        <v>0.513888888888889</v>
      </c>
      <c r="I13" s="44" t="s">
        <v>56</v>
      </c>
      <c r="J13" s="69" t="s">
        <v>204</v>
      </c>
      <c r="K13" s="44" t="s">
        <v>92</v>
      </c>
      <c r="L13" s="44" t="s">
        <v>62</v>
      </c>
    </row>
    <row r="14" ht="13.5">
      <c r="A14" s="61"/>
    </row>
    <row r="15" spans="1:8" ht="13.5">
      <c r="A15" s="61"/>
      <c r="H15" s="49" t="s">
        <v>141</v>
      </c>
    </row>
    <row r="16" spans="1:8" ht="13.5">
      <c r="A16" s="61"/>
      <c r="D16" s="49"/>
      <c r="H16" s="49" t="s">
        <v>142</v>
      </c>
    </row>
    <row r="17" ht="13.5">
      <c r="A17" s="61"/>
    </row>
    <row r="18" ht="13.5">
      <c r="B18" t="s">
        <v>147</v>
      </c>
    </row>
    <row r="19" ht="13.5">
      <c r="B19" t="s">
        <v>148</v>
      </c>
    </row>
    <row r="20" ht="13.5">
      <c r="B20" t="s">
        <v>149</v>
      </c>
    </row>
    <row r="21" ht="13.5">
      <c r="B21" t="s">
        <v>150</v>
      </c>
    </row>
    <row r="22" ht="13.5">
      <c r="B22" t="s">
        <v>151</v>
      </c>
    </row>
    <row r="23" ht="13.5">
      <c r="B23" t="s">
        <v>152</v>
      </c>
    </row>
    <row r="24" ht="13.5">
      <c r="B24" t="s">
        <v>153</v>
      </c>
    </row>
    <row r="25" ht="13.5">
      <c r="B25"/>
    </row>
    <row r="26" ht="13.5">
      <c r="B26" t="s">
        <v>154</v>
      </c>
    </row>
    <row r="27" ht="13.5">
      <c r="B27" t="s">
        <v>155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2131" ht="13.5" customHeight="1"/>
  </sheetData>
  <mergeCells count="3">
    <mergeCell ref="A1:G1"/>
    <mergeCell ref="C7:E7"/>
    <mergeCell ref="I7:K7"/>
  </mergeCells>
  <printOptions/>
  <pageMargins left="0.75" right="0.26" top="1" bottom="1" header="0.512" footer="0.51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17" sqref="F17"/>
    </sheetView>
  </sheetViews>
  <sheetFormatPr defaultColWidth="9.00390625" defaultRowHeight="13.5"/>
  <cols>
    <col min="1" max="1" width="3.375" style="0" customWidth="1"/>
    <col min="3" max="3" width="12.25390625" style="0" customWidth="1"/>
    <col min="4" max="4" width="11.625" style="72" customWidth="1"/>
    <col min="5" max="5" width="12.25390625" style="0" customWidth="1"/>
    <col min="6" max="6" width="13.125" style="0" customWidth="1"/>
    <col min="8" max="8" width="12.25390625" style="0" customWidth="1"/>
    <col min="9" max="9" width="13.125" style="0" customWidth="1"/>
    <col min="10" max="10" width="12.25390625" style="0" customWidth="1"/>
    <col min="11" max="11" width="13.125" style="0" customWidth="1"/>
    <col min="12" max="12" width="13.375" style="0" customWidth="1"/>
  </cols>
  <sheetData>
    <row r="1" spans="1:12" ht="23.25" customHeight="1">
      <c r="A1" s="116" t="s">
        <v>129</v>
      </c>
      <c r="B1" s="116"/>
      <c r="C1" s="116"/>
      <c r="D1" s="116"/>
      <c r="E1" s="116"/>
      <c r="F1" s="116"/>
      <c r="G1" s="116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</row>
    <row r="3" spans="1:12" ht="23.25" customHeight="1">
      <c r="A3" s="50" t="s">
        <v>192</v>
      </c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</row>
    <row r="4" spans="1:12" ht="23.25" customHeight="1">
      <c r="A4" s="50" t="s">
        <v>95</v>
      </c>
      <c r="B4" s="49"/>
      <c r="C4" s="49"/>
      <c r="D4" s="50"/>
      <c r="E4" s="49"/>
      <c r="F4" s="49"/>
      <c r="G4" s="49"/>
      <c r="H4" s="49"/>
      <c r="I4" s="49"/>
      <c r="J4" s="49"/>
      <c r="K4" s="49"/>
      <c r="L4" s="49"/>
    </row>
    <row r="5" spans="1:12" ht="23.25" customHeight="1">
      <c r="A5" s="50" t="s">
        <v>187</v>
      </c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</row>
    <row r="6" spans="1:12" ht="17.25" customHeight="1">
      <c r="A6" s="51"/>
      <c r="B6" s="52"/>
      <c r="C6" s="49"/>
      <c r="D6" s="50"/>
      <c r="E6" s="49"/>
      <c r="F6" s="49"/>
      <c r="G6" s="49"/>
      <c r="H6" s="52"/>
      <c r="I6" s="49"/>
      <c r="J6" s="50"/>
      <c r="K6" s="49"/>
      <c r="L6" s="49"/>
    </row>
    <row r="7" spans="1:12" s="71" customFormat="1" ht="30" customHeight="1">
      <c r="A7" s="53"/>
      <c r="B7" s="54" t="s">
        <v>0</v>
      </c>
      <c r="C7" s="117" t="s">
        <v>96</v>
      </c>
      <c r="D7" s="118"/>
      <c r="E7" s="119"/>
      <c r="F7" s="55" t="s">
        <v>1</v>
      </c>
      <c r="G7" s="53"/>
      <c r="H7" s="54" t="s">
        <v>0</v>
      </c>
      <c r="I7" s="117" t="s">
        <v>130</v>
      </c>
      <c r="J7" s="118"/>
      <c r="K7" s="119"/>
      <c r="L7" s="55" t="s">
        <v>1</v>
      </c>
    </row>
    <row r="8" spans="1:12" ht="30" customHeight="1">
      <c r="A8" s="49"/>
      <c r="B8" s="56">
        <v>0.5416666666666666</v>
      </c>
      <c r="C8" s="74" t="s">
        <v>193</v>
      </c>
      <c r="D8" s="78" t="s">
        <v>55</v>
      </c>
      <c r="E8" s="74" t="s">
        <v>194</v>
      </c>
      <c r="F8" s="74" t="s">
        <v>40</v>
      </c>
      <c r="G8" s="58"/>
      <c r="H8" s="56"/>
      <c r="I8" s="44"/>
      <c r="J8" s="57"/>
      <c r="K8" s="44"/>
      <c r="L8" s="44"/>
    </row>
    <row r="9" spans="1:12" ht="30" customHeight="1">
      <c r="A9" s="49"/>
      <c r="B9" s="56"/>
      <c r="C9" s="44"/>
      <c r="D9" s="57"/>
      <c r="E9" s="74"/>
      <c r="F9" s="44"/>
      <c r="G9" s="53"/>
      <c r="H9" s="56"/>
      <c r="I9" s="44"/>
      <c r="J9" s="57"/>
      <c r="K9" s="44"/>
      <c r="L9" s="44"/>
    </row>
    <row r="10" spans="1:12" ht="30" customHeight="1">
      <c r="A10" s="49"/>
      <c r="B10" s="56">
        <v>0.5833333333333334</v>
      </c>
      <c r="C10" s="74" t="s">
        <v>156</v>
      </c>
      <c r="D10" s="78" t="s">
        <v>55</v>
      </c>
      <c r="E10" s="74" t="s">
        <v>193</v>
      </c>
      <c r="F10" s="74" t="s">
        <v>46</v>
      </c>
      <c r="G10" s="53"/>
      <c r="H10" s="56"/>
      <c r="I10" s="44"/>
      <c r="J10" s="57"/>
      <c r="K10" s="44"/>
      <c r="L10" s="44"/>
    </row>
    <row r="11" spans="1:12" ht="30" customHeight="1">
      <c r="A11" s="49"/>
      <c r="B11" s="56"/>
      <c r="C11" s="44"/>
      <c r="D11" s="57"/>
      <c r="E11" s="44"/>
      <c r="F11" s="44"/>
      <c r="G11" s="53"/>
      <c r="H11" s="56"/>
      <c r="I11" s="44"/>
      <c r="J11" s="57"/>
      <c r="K11" s="44"/>
      <c r="L11" s="44"/>
    </row>
    <row r="12" spans="1:12" ht="30" customHeight="1">
      <c r="A12" s="49"/>
      <c r="B12" s="56">
        <v>0.625</v>
      </c>
      <c r="C12" s="74" t="s">
        <v>194</v>
      </c>
      <c r="D12" s="78" t="s">
        <v>55</v>
      </c>
      <c r="E12" s="74" t="s">
        <v>156</v>
      </c>
      <c r="F12" s="74" t="s">
        <v>49</v>
      </c>
      <c r="G12" s="53"/>
      <c r="H12" s="56"/>
      <c r="I12" s="44"/>
      <c r="J12" s="57"/>
      <c r="K12" s="44"/>
      <c r="L12" s="44"/>
    </row>
    <row r="13" spans="1:12" ht="30" customHeight="1">
      <c r="A13" s="49"/>
      <c r="B13" s="56"/>
      <c r="C13" s="44"/>
      <c r="D13" s="57"/>
      <c r="E13" s="44"/>
      <c r="F13" s="44"/>
      <c r="G13" s="49"/>
      <c r="H13" s="56"/>
      <c r="I13" s="44"/>
      <c r="J13" s="57"/>
      <c r="K13" s="44"/>
      <c r="L13" s="44"/>
    </row>
    <row r="14" ht="18.75" customHeight="1">
      <c r="A14" s="67"/>
    </row>
    <row r="15" ht="13.5">
      <c r="B15" t="s">
        <v>147</v>
      </c>
    </row>
    <row r="16" ht="13.5">
      <c r="B16" t="s">
        <v>148</v>
      </c>
    </row>
    <row r="17" ht="13.5">
      <c r="B17" t="s">
        <v>149</v>
      </c>
    </row>
    <row r="18" ht="13.5">
      <c r="B18" t="s">
        <v>150</v>
      </c>
    </row>
    <row r="19" ht="13.5">
      <c r="B19" t="s">
        <v>151</v>
      </c>
    </row>
    <row r="20" ht="13.5">
      <c r="B20" t="s">
        <v>152</v>
      </c>
    </row>
    <row r="21" ht="13.5">
      <c r="B21" t="s">
        <v>153</v>
      </c>
    </row>
    <row r="23" ht="13.5">
      <c r="B23" t="s">
        <v>154</v>
      </c>
    </row>
    <row r="24" ht="13.5">
      <c r="B24" t="s">
        <v>155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2128" ht="13.5" customHeight="1"/>
  </sheetData>
  <mergeCells count="3">
    <mergeCell ref="A1:G1"/>
    <mergeCell ref="C7:E7"/>
    <mergeCell ref="I7:K7"/>
  </mergeCells>
  <printOptions/>
  <pageMargins left="0.75" right="0.38" top="1" bottom="1" header="0.512" footer="0.51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32" sqref="G32"/>
    </sheetView>
  </sheetViews>
  <sheetFormatPr defaultColWidth="9.00390625" defaultRowHeight="13.5"/>
  <cols>
    <col min="1" max="1" width="3.375" style="0" customWidth="1"/>
    <col min="3" max="3" width="14.25390625" style="0" customWidth="1"/>
    <col min="4" max="4" width="11.625" style="72" customWidth="1"/>
    <col min="5" max="5" width="14.75390625" style="0" customWidth="1"/>
    <col min="6" max="6" width="14.25390625" style="0" customWidth="1"/>
    <col min="8" max="8" width="12.25390625" style="0" customWidth="1"/>
    <col min="9" max="9" width="13.125" style="0" customWidth="1"/>
    <col min="10" max="10" width="12.25390625" style="0" customWidth="1"/>
    <col min="11" max="11" width="13.125" style="0" customWidth="1"/>
    <col min="12" max="12" width="13.375" style="0" customWidth="1"/>
  </cols>
  <sheetData>
    <row r="1" spans="1:12" ht="23.25" customHeight="1">
      <c r="A1" s="116" t="s">
        <v>131</v>
      </c>
      <c r="B1" s="116"/>
      <c r="C1" s="116"/>
      <c r="D1" s="116"/>
      <c r="E1" s="116"/>
      <c r="F1" s="116"/>
      <c r="G1" s="116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</row>
    <row r="3" spans="1:12" ht="23.25" customHeight="1">
      <c r="A3" s="50" t="s">
        <v>128</v>
      </c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</row>
    <row r="4" spans="1:12" ht="23.25" customHeight="1">
      <c r="A4" s="50" t="s">
        <v>95</v>
      </c>
      <c r="B4" s="49"/>
      <c r="C4" s="49"/>
      <c r="D4" s="50"/>
      <c r="E4" s="49"/>
      <c r="F4" s="49"/>
      <c r="G4" s="49"/>
      <c r="H4" s="49"/>
      <c r="I4" s="49"/>
      <c r="J4" s="49"/>
      <c r="K4" s="49"/>
      <c r="L4" s="49"/>
    </row>
    <row r="5" spans="1:12" ht="23.25" customHeight="1">
      <c r="A5" s="50" t="s">
        <v>132</v>
      </c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</row>
    <row r="6" spans="1:12" ht="17.25" customHeight="1">
      <c r="A6" s="51"/>
      <c r="B6" s="52"/>
      <c r="C6" s="49"/>
      <c r="D6" s="50"/>
      <c r="E6" s="49"/>
      <c r="F6" s="49"/>
      <c r="G6" s="49"/>
      <c r="H6" s="52"/>
      <c r="I6" s="49"/>
      <c r="J6" s="50"/>
      <c r="K6" s="49"/>
      <c r="L6" s="49"/>
    </row>
    <row r="7" spans="1:12" s="71" customFormat="1" ht="30" customHeight="1">
      <c r="A7" s="53"/>
      <c r="B7" s="54" t="s">
        <v>0</v>
      </c>
      <c r="C7" s="117" t="s">
        <v>96</v>
      </c>
      <c r="D7" s="118"/>
      <c r="E7" s="119"/>
      <c r="F7" s="55" t="s">
        <v>1</v>
      </c>
      <c r="G7" s="53"/>
      <c r="H7" s="54" t="s">
        <v>0</v>
      </c>
      <c r="I7" s="117" t="s">
        <v>130</v>
      </c>
      <c r="J7" s="118"/>
      <c r="K7" s="119"/>
      <c r="L7" s="55" t="s">
        <v>1</v>
      </c>
    </row>
    <row r="8" spans="1:12" ht="30" customHeight="1">
      <c r="A8" s="49"/>
      <c r="B8" s="56">
        <v>0.375</v>
      </c>
      <c r="C8" s="44" t="s">
        <v>90</v>
      </c>
      <c r="D8" s="69" t="s">
        <v>139</v>
      </c>
      <c r="E8" s="44" t="s">
        <v>79</v>
      </c>
      <c r="F8" s="44" t="s">
        <v>37</v>
      </c>
      <c r="G8" s="58"/>
      <c r="H8" s="56">
        <v>0.375</v>
      </c>
      <c r="I8" s="44"/>
      <c r="J8" s="57"/>
      <c r="K8" s="44"/>
      <c r="L8" s="44"/>
    </row>
    <row r="9" spans="1:12" ht="30" customHeight="1">
      <c r="A9" s="49"/>
      <c r="B9" s="56"/>
      <c r="C9" s="44"/>
      <c r="D9" s="57" t="s">
        <v>55</v>
      </c>
      <c r="E9" s="44"/>
      <c r="F9" s="44"/>
      <c r="G9" s="53"/>
      <c r="H9" s="56">
        <v>0.3993055555555556</v>
      </c>
      <c r="I9" s="44"/>
      <c r="J9" s="57"/>
      <c r="K9" s="44"/>
      <c r="L9" s="44"/>
    </row>
    <row r="10" spans="1:12" ht="30" customHeight="1">
      <c r="A10" s="49"/>
      <c r="B10" s="56">
        <v>0.4166666666666667</v>
      </c>
      <c r="C10" s="44" t="s">
        <v>79</v>
      </c>
      <c r="D10" s="69" t="s">
        <v>167</v>
      </c>
      <c r="E10" s="44" t="s">
        <v>37</v>
      </c>
      <c r="F10" s="44" t="s">
        <v>90</v>
      </c>
      <c r="G10" s="53"/>
      <c r="H10" s="56">
        <v>0.423611111111111</v>
      </c>
      <c r="I10" s="44"/>
      <c r="J10" s="57"/>
      <c r="K10" s="44"/>
      <c r="L10" s="44"/>
    </row>
    <row r="11" spans="1:12" ht="30" customHeight="1">
      <c r="A11" s="49"/>
      <c r="B11" s="56"/>
      <c r="C11" s="44"/>
      <c r="D11" s="57" t="s">
        <v>55</v>
      </c>
      <c r="E11" s="44"/>
      <c r="F11" s="44"/>
      <c r="G11" s="53"/>
      <c r="H11" s="56">
        <v>0.447916666666667</v>
      </c>
      <c r="I11" s="44"/>
      <c r="J11" s="57"/>
      <c r="K11" s="44"/>
      <c r="L11" s="44"/>
    </row>
    <row r="12" spans="1:12" ht="30" customHeight="1">
      <c r="A12" s="49"/>
      <c r="B12" s="56">
        <v>0.4583333333333333</v>
      </c>
      <c r="C12" s="44" t="s">
        <v>37</v>
      </c>
      <c r="D12" s="69" t="s">
        <v>138</v>
      </c>
      <c r="E12" s="44" t="s">
        <v>90</v>
      </c>
      <c r="F12" s="44" t="s">
        <v>79</v>
      </c>
      <c r="G12" s="53"/>
      <c r="H12" s="56">
        <v>0.472222222222222</v>
      </c>
      <c r="I12" s="44"/>
      <c r="J12" s="57"/>
      <c r="K12" s="44"/>
      <c r="L12" s="44"/>
    </row>
    <row r="13" spans="1:12" ht="30" customHeight="1">
      <c r="A13" s="49"/>
      <c r="B13" s="56"/>
      <c r="C13" s="59"/>
      <c r="D13" s="57" t="s">
        <v>55</v>
      </c>
      <c r="E13" s="59"/>
      <c r="F13" s="59"/>
      <c r="G13" s="49"/>
      <c r="H13" s="56"/>
      <c r="I13" s="44"/>
      <c r="J13" s="57"/>
      <c r="K13" s="44"/>
      <c r="L13" s="44"/>
    </row>
    <row r="14" ht="18.75" customHeight="1">
      <c r="A14" s="67"/>
    </row>
    <row r="15" ht="13.5">
      <c r="B15" t="s">
        <v>147</v>
      </c>
    </row>
    <row r="16" ht="13.5">
      <c r="B16" t="s">
        <v>148</v>
      </c>
    </row>
    <row r="17" ht="13.5">
      <c r="B17" t="s">
        <v>149</v>
      </c>
    </row>
    <row r="18" ht="13.5">
      <c r="B18" t="s">
        <v>150</v>
      </c>
    </row>
    <row r="19" ht="13.5">
      <c r="B19" t="s">
        <v>151</v>
      </c>
    </row>
    <row r="20" ht="13.5">
      <c r="B20" t="s">
        <v>152</v>
      </c>
    </row>
    <row r="21" ht="13.5">
      <c r="B21" t="s">
        <v>153</v>
      </c>
    </row>
    <row r="23" ht="13.5">
      <c r="B23" t="s">
        <v>154</v>
      </c>
    </row>
    <row r="24" ht="13.5">
      <c r="B24" t="s">
        <v>155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2128" ht="13.5" customHeight="1"/>
  </sheetData>
  <mergeCells count="3">
    <mergeCell ref="A1:G1"/>
    <mergeCell ref="C7:E7"/>
    <mergeCell ref="I7:K7"/>
  </mergeCells>
  <printOptions/>
  <pageMargins left="0.54" right="0.18" top="1" bottom="1" header="0.512" footer="0.51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K24" sqref="K24"/>
    </sheetView>
  </sheetViews>
  <sheetFormatPr defaultColWidth="9.00390625" defaultRowHeight="13.5"/>
  <cols>
    <col min="1" max="1" width="3.375" style="0" customWidth="1"/>
    <col min="3" max="3" width="12.25390625" style="0" customWidth="1"/>
    <col min="4" max="4" width="11.625" style="68" customWidth="1"/>
    <col min="5" max="5" width="12.25390625" style="0" customWidth="1"/>
    <col min="6" max="6" width="13.125" style="0" customWidth="1"/>
    <col min="8" max="8" width="12.25390625" style="0" customWidth="1"/>
    <col min="9" max="9" width="13.125" style="0" customWidth="1"/>
    <col min="10" max="10" width="12.25390625" style="0" customWidth="1"/>
    <col min="11" max="11" width="13.125" style="0" customWidth="1"/>
    <col min="12" max="12" width="13.375" style="0" customWidth="1"/>
  </cols>
  <sheetData>
    <row r="1" spans="1:12" ht="23.25" customHeight="1">
      <c r="A1" s="116" t="s">
        <v>118</v>
      </c>
      <c r="B1" s="116"/>
      <c r="C1" s="116"/>
      <c r="D1" s="116"/>
      <c r="E1" s="116"/>
      <c r="F1" s="116"/>
      <c r="G1" s="116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</row>
    <row r="3" spans="1:12" ht="23.25" customHeight="1">
      <c r="A3" s="50" t="s">
        <v>115</v>
      </c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</row>
    <row r="4" spans="1:12" ht="23.25" customHeight="1">
      <c r="A4" s="50" t="s">
        <v>95</v>
      </c>
      <c r="B4" s="49"/>
      <c r="C4" s="49"/>
      <c r="D4" s="50"/>
      <c r="E4" s="49"/>
      <c r="F4" s="49"/>
      <c r="G4" s="49"/>
      <c r="H4" s="49"/>
      <c r="I4" s="49"/>
      <c r="J4" s="49"/>
      <c r="K4" s="49"/>
      <c r="L4" s="49"/>
    </row>
    <row r="5" spans="1:12" ht="23.25" customHeight="1">
      <c r="A5" s="50" t="s">
        <v>133</v>
      </c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</row>
    <row r="6" spans="1:12" ht="17.25" customHeight="1">
      <c r="A6" s="51"/>
      <c r="B6" s="52"/>
      <c r="C6" s="49"/>
      <c r="D6" s="50"/>
      <c r="E6" s="49"/>
      <c r="F6" s="49"/>
      <c r="G6" s="49"/>
      <c r="H6" s="52"/>
      <c r="I6" s="49"/>
      <c r="J6" s="50"/>
      <c r="K6" s="49"/>
      <c r="L6" s="49"/>
    </row>
    <row r="7" spans="1:12" s="66" customFormat="1" ht="30" customHeight="1">
      <c r="A7" s="53"/>
      <c r="B7" s="54" t="s">
        <v>0</v>
      </c>
      <c r="C7" s="123" t="s">
        <v>96</v>
      </c>
      <c r="D7" s="124"/>
      <c r="E7" s="125"/>
      <c r="F7" s="55" t="s">
        <v>1</v>
      </c>
      <c r="G7" s="53"/>
      <c r="H7" s="54" t="s">
        <v>0</v>
      </c>
      <c r="I7" s="123" t="s">
        <v>134</v>
      </c>
      <c r="J7" s="124"/>
      <c r="K7" s="125"/>
      <c r="L7" s="55" t="s">
        <v>1</v>
      </c>
    </row>
    <row r="8" spans="1:12" ht="30" customHeight="1">
      <c r="A8" s="49"/>
      <c r="B8" s="56">
        <v>0.375</v>
      </c>
      <c r="C8" s="44" t="s">
        <v>36</v>
      </c>
      <c r="D8" s="69" t="s">
        <v>163</v>
      </c>
      <c r="E8" s="44" t="s">
        <v>156</v>
      </c>
      <c r="F8" s="44" t="s">
        <v>59</v>
      </c>
      <c r="G8" s="58"/>
      <c r="H8" s="56">
        <v>0.375</v>
      </c>
      <c r="I8" s="44" t="s">
        <v>62</v>
      </c>
      <c r="J8" s="69" t="s">
        <v>146</v>
      </c>
      <c r="K8" s="44" t="s">
        <v>56</v>
      </c>
      <c r="L8" s="44" t="s">
        <v>63</v>
      </c>
    </row>
    <row r="9" spans="1:12" ht="30" customHeight="1">
      <c r="A9" s="49"/>
      <c r="B9" s="56">
        <v>0.3993055555555556</v>
      </c>
      <c r="C9" s="44" t="s">
        <v>59</v>
      </c>
      <c r="D9" s="69" t="s">
        <v>164</v>
      </c>
      <c r="E9" s="44" t="s">
        <v>46</v>
      </c>
      <c r="F9" s="44" t="s">
        <v>36</v>
      </c>
      <c r="G9" s="53"/>
      <c r="H9" s="56">
        <v>0.3993055555555556</v>
      </c>
      <c r="I9" s="44" t="s">
        <v>63</v>
      </c>
      <c r="J9" s="69" t="s">
        <v>163</v>
      </c>
      <c r="K9" s="44" t="s">
        <v>47</v>
      </c>
      <c r="L9" s="44" t="s">
        <v>62</v>
      </c>
    </row>
    <row r="10" spans="1:12" ht="30" customHeight="1">
      <c r="A10" s="49"/>
      <c r="B10" s="56">
        <v>0.423611111111111</v>
      </c>
      <c r="C10" s="44" t="s">
        <v>36</v>
      </c>
      <c r="D10" s="69" t="s">
        <v>165</v>
      </c>
      <c r="E10" s="44" t="s">
        <v>60</v>
      </c>
      <c r="F10" s="44" t="s">
        <v>46</v>
      </c>
      <c r="G10" s="53"/>
      <c r="H10" s="56">
        <v>0.423611111111111</v>
      </c>
      <c r="I10" s="44" t="s">
        <v>48</v>
      </c>
      <c r="J10" s="69" t="s">
        <v>168</v>
      </c>
      <c r="K10" s="44" t="s">
        <v>62</v>
      </c>
      <c r="L10" s="44" t="s">
        <v>47</v>
      </c>
    </row>
    <row r="11" spans="1:12" ht="30" customHeight="1">
      <c r="A11" s="49"/>
      <c r="B11" s="56">
        <v>0.447916666666667</v>
      </c>
      <c r="C11" s="44" t="s">
        <v>40</v>
      </c>
      <c r="D11" s="69" t="s">
        <v>166</v>
      </c>
      <c r="E11" s="44" t="s">
        <v>59</v>
      </c>
      <c r="F11" s="44" t="s">
        <v>60</v>
      </c>
      <c r="G11" s="53"/>
      <c r="H11" s="56">
        <v>0.447916666666667</v>
      </c>
      <c r="I11" s="44" t="s">
        <v>39</v>
      </c>
      <c r="J11" s="69" t="s">
        <v>159</v>
      </c>
      <c r="K11" s="44" t="s">
        <v>63</v>
      </c>
      <c r="L11" s="44" t="s">
        <v>48</v>
      </c>
    </row>
    <row r="12" spans="1:12" ht="30" customHeight="1">
      <c r="A12" s="49"/>
      <c r="B12" s="56">
        <v>0.472222222222222</v>
      </c>
      <c r="C12" s="44" t="s">
        <v>60</v>
      </c>
      <c r="D12" s="69" t="s">
        <v>167</v>
      </c>
      <c r="E12" s="44" t="s">
        <v>46</v>
      </c>
      <c r="F12" s="44" t="s">
        <v>40</v>
      </c>
      <c r="G12" s="53"/>
      <c r="H12" s="56">
        <v>0.472222222222222</v>
      </c>
      <c r="I12" s="44" t="s">
        <v>56</v>
      </c>
      <c r="J12" s="69" t="s">
        <v>160</v>
      </c>
      <c r="K12" s="44" t="s">
        <v>48</v>
      </c>
      <c r="L12" s="44" t="s">
        <v>39</v>
      </c>
    </row>
    <row r="13" spans="1:12" ht="30" customHeight="1">
      <c r="A13" s="49"/>
      <c r="B13" s="56"/>
      <c r="C13" s="44"/>
      <c r="D13" s="57"/>
      <c r="E13" s="44"/>
      <c r="F13" s="44"/>
      <c r="G13" s="49"/>
      <c r="H13" s="56">
        <v>0.496527777777778</v>
      </c>
      <c r="I13" s="44" t="s">
        <v>39</v>
      </c>
      <c r="J13" s="69" t="s">
        <v>160</v>
      </c>
      <c r="K13" s="44" t="s">
        <v>47</v>
      </c>
      <c r="L13" s="44" t="s">
        <v>56</v>
      </c>
    </row>
    <row r="14" spans="1:12" ht="30" customHeight="1">
      <c r="A14" s="49"/>
      <c r="B14" s="56"/>
      <c r="C14" s="59"/>
      <c r="D14" s="57"/>
      <c r="E14" s="59"/>
      <c r="F14" s="59"/>
      <c r="G14" s="49"/>
      <c r="H14" s="56"/>
      <c r="I14" s="44"/>
      <c r="J14" s="57"/>
      <c r="K14" s="44"/>
      <c r="L14" s="44"/>
    </row>
    <row r="15" ht="15.75" customHeight="1">
      <c r="A15" s="67"/>
    </row>
    <row r="16" spans="1:2" ht="13.5">
      <c r="A16" s="67"/>
      <c r="B16" t="s">
        <v>147</v>
      </c>
    </row>
    <row r="17" spans="1:2" ht="13.5">
      <c r="A17" s="67"/>
      <c r="B17" t="s">
        <v>148</v>
      </c>
    </row>
    <row r="18" spans="1:2" ht="13.5">
      <c r="A18" s="67"/>
      <c r="B18" t="s">
        <v>149</v>
      </c>
    </row>
    <row r="19" ht="13.5">
      <c r="B19" t="s">
        <v>150</v>
      </c>
    </row>
    <row r="20" ht="13.5">
      <c r="B20" t="s">
        <v>151</v>
      </c>
    </row>
    <row r="21" ht="13.5">
      <c r="B21" t="s">
        <v>152</v>
      </c>
    </row>
    <row r="22" ht="13.5">
      <c r="B22" t="s">
        <v>153</v>
      </c>
    </row>
    <row r="24" ht="13.5">
      <c r="B24" t="s">
        <v>154</v>
      </c>
    </row>
    <row r="25" ht="13.5">
      <c r="B25" t="s">
        <v>155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2131" ht="13.5" customHeight="1"/>
  </sheetData>
  <mergeCells count="3">
    <mergeCell ref="A1:G1"/>
    <mergeCell ref="C7:E7"/>
    <mergeCell ref="I7:K7"/>
  </mergeCells>
  <printOptions/>
  <pageMargins left="0.5905511811023623" right="0.4724409448818898" top="0.984251968503937" bottom="0.984251968503937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34" sqref="G34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25390625" style="49" customWidth="1"/>
    <col min="4" max="4" width="11.625" style="50" customWidth="1"/>
    <col min="5" max="5" width="12.25390625" style="49" customWidth="1"/>
    <col min="6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109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110</v>
      </c>
    </row>
    <row r="4" ht="23.25" customHeight="1">
      <c r="A4" s="50" t="s">
        <v>95</v>
      </c>
    </row>
    <row r="5" ht="23.25" customHeight="1">
      <c r="A5" s="50" t="s">
        <v>111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100</v>
      </c>
      <c r="J7" s="118"/>
      <c r="K7" s="119"/>
      <c r="L7" s="55" t="s">
        <v>1</v>
      </c>
    </row>
    <row r="8" spans="2:12" ht="30" customHeight="1">
      <c r="B8" s="56">
        <v>0.375</v>
      </c>
      <c r="C8" s="59" t="s">
        <v>103</v>
      </c>
      <c r="D8" s="57" t="s">
        <v>157</v>
      </c>
      <c r="E8" s="44" t="s">
        <v>42</v>
      </c>
      <c r="F8" s="44" t="s">
        <v>57</v>
      </c>
      <c r="G8" s="58"/>
      <c r="H8" s="56">
        <v>0.375</v>
      </c>
      <c r="I8" s="44" t="s">
        <v>101</v>
      </c>
      <c r="J8" s="57" t="s">
        <v>137</v>
      </c>
      <c r="K8" s="44" t="s">
        <v>79</v>
      </c>
      <c r="L8" s="44" t="s">
        <v>58</v>
      </c>
    </row>
    <row r="9" spans="2:12" ht="30" customHeight="1">
      <c r="B9" s="56">
        <v>0.3993055555555556</v>
      </c>
      <c r="C9" s="44" t="s">
        <v>112</v>
      </c>
      <c r="D9" s="57" t="s">
        <v>158</v>
      </c>
      <c r="E9" s="44" t="s">
        <v>57</v>
      </c>
      <c r="F9" s="44" t="s">
        <v>42</v>
      </c>
      <c r="G9" s="53"/>
      <c r="H9" s="56">
        <v>0.3993055555555556</v>
      </c>
      <c r="I9" s="44" t="s">
        <v>38</v>
      </c>
      <c r="J9" s="57" t="s">
        <v>144</v>
      </c>
      <c r="K9" s="44" t="s">
        <v>58</v>
      </c>
      <c r="L9" s="44" t="s">
        <v>79</v>
      </c>
    </row>
    <row r="10" spans="2:12" ht="30" customHeight="1">
      <c r="B10" s="56">
        <v>0.423611111111111</v>
      </c>
      <c r="C10" s="59" t="s">
        <v>113</v>
      </c>
      <c r="D10" s="57" t="s">
        <v>139</v>
      </c>
      <c r="E10" s="44" t="s">
        <v>114</v>
      </c>
      <c r="F10" s="44" t="s">
        <v>112</v>
      </c>
      <c r="G10" s="53"/>
      <c r="H10" s="56">
        <v>0.423611111111111</v>
      </c>
      <c r="I10" s="44" t="s">
        <v>42</v>
      </c>
      <c r="J10" s="69" t="s">
        <v>159</v>
      </c>
      <c r="K10" s="44" t="s">
        <v>79</v>
      </c>
      <c r="L10" s="44" t="s">
        <v>38</v>
      </c>
    </row>
    <row r="11" spans="2:12" ht="30" customHeight="1">
      <c r="B11" s="56">
        <v>0.447916666666667</v>
      </c>
      <c r="C11" s="44" t="s">
        <v>112</v>
      </c>
      <c r="D11" s="69" t="s">
        <v>159</v>
      </c>
      <c r="E11" s="44" t="s">
        <v>38</v>
      </c>
      <c r="F11" s="59" t="s">
        <v>113</v>
      </c>
      <c r="G11" s="53"/>
      <c r="H11" s="56">
        <v>0.447916666666667</v>
      </c>
      <c r="I11" s="44" t="s">
        <v>57</v>
      </c>
      <c r="J11" s="69" t="s">
        <v>160</v>
      </c>
      <c r="K11" s="44" t="s">
        <v>58</v>
      </c>
      <c r="L11" s="44" t="s">
        <v>42</v>
      </c>
    </row>
    <row r="12" spans="2:12" ht="30" customHeight="1">
      <c r="B12" s="56"/>
      <c r="C12" s="44"/>
      <c r="D12" s="57" t="s">
        <v>55</v>
      </c>
      <c r="E12" s="44"/>
      <c r="F12" s="44"/>
      <c r="G12" s="53"/>
      <c r="H12" s="56"/>
      <c r="I12" s="59"/>
      <c r="J12" s="57" t="s">
        <v>55</v>
      </c>
      <c r="K12" s="59"/>
      <c r="L12" s="59"/>
    </row>
    <row r="13" spans="2:12" ht="30" customHeight="1">
      <c r="B13" s="56"/>
      <c r="C13" s="59"/>
      <c r="D13" s="57" t="s">
        <v>55</v>
      </c>
      <c r="E13" s="59"/>
      <c r="F13" s="59"/>
      <c r="H13" s="56"/>
      <c r="I13" s="59"/>
      <c r="J13" s="57" t="s">
        <v>55</v>
      </c>
      <c r="K13" s="59"/>
      <c r="L13" s="60"/>
    </row>
    <row r="14" ht="30" customHeight="1">
      <c r="A14" s="61"/>
    </row>
    <row r="15" spans="1:2" ht="13.5">
      <c r="A15" s="61"/>
      <c r="B15" t="s">
        <v>147</v>
      </c>
    </row>
    <row r="16" spans="1:4" ht="13.5">
      <c r="A16" s="61"/>
      <c r="B16" t="s">
        <v>148</v>
      </c>
      <c r="D16" s="49"/>
    </row>
    <row r="17" spans="1:2" ht="13.5">
      <c r="A17" s="61"/>
      <c r="B17" t="s">
        <v>149</v>
      </c>
    </row>
    <row r="18" spans="1:2" ht="18.75" customHeight="1">
      <c r="A18" s="61"/>
      <c r="B18" t="s">
        <v>150</v>
      </c>
    </row>
    <row r="19" spans="1:2" ht="18.75" customHeight="1">
      <c r="A19" s="61"/>
      <c r="B19" t="s">
        <v>151</v>
      </c>
    </row>
    <row r="20" spans="1:2" ht="18.75" customHeight="1">
      <c r="A20" s="61"/>
      <c r="B20" t="s">
        <v>152</v>
      </c>
    </row>
    <row r="21" ht="13.5">
      <c r="B21" t="s">
        <v>153</v>
      </c>
    </row>
    <row r="22" ht="13.5">
      <c r="B22"/>
    </row>
    <row r="23" ht="13.5">
      <c r="B23" t="s">
        <v>154</v>
      </c>
    </row>
    <row r="24" ht="13.5">
      <c r="B24" t="s">
        <v>155</v>
      </c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2133" ht="13.5" customHeight="1"/>
  </sheetData>
  <mergeCells count="3">
    <mergeCell ref="A1:G1"/>
    <mergeCell ref="C7:E7"/>
    <mergeCell ref="I7:K7"/>
  </mergeCells>
  <printOptions/>
  <pageMargins left="0.5905511811023623" right="0.472440944881889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F26" sqref="F26"/>
    </sheetView>
  </sheetViews>
  <sheetFormatPr defaultColWidth="9.00390625" defaultRowHeight="13.5"/>
  <cols>
    <col min="1" max="1" width="15.25390625" style="0" customWidth="1"/>
    <col min="2" max="2" width="7.875" style="0" customWidth="1"/>
    <col min="3" max="3" width="9.50390625" style="0" customWidth="1"/>
    <col min="4" max="21" width="9.375" style="0" customWidth="1"/>
  </cols>
  <sheetData>
    <row r="1" spans="1:19" ht="17.25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3" spans="1:11" ht="18" customHeight="1">
      <c r="A3" s="5"/>
      <c r="B3" s="40" t="s">
        <v>88</v>
      </c>
      <c r="C3" s="47">
        <v>40236</v>
      </c>
      <c r="D3" s="47">
        <v>40237</v>
      </c>
      <c r="E3" s="47">
        <v>40243</v>
      </c>
      <c r="F3" s="47">
        <v>40244</v>
      </c>
      <c r="G3" s="47">
        <v>40250</v>
      </c>
      <c r="H3" s="47">
        <v>40251</v>
      </c>
      <c r="I3" s="47">
        <v>40257</v>
      </c>
      <c r="J3" s="47">
        <v>40258</v>
      </c>
      <c r="K3" s="47">
        <v>40259</v>
      </c>
    </row>
    <row r="4" spans="1:11" ht="18" customHeight="1">
      <c r="A4" s="5"/>
      <c r="B4" s="40"/>
      <c r="C4" s="46" t="s">
        <v>234</v>
      </c>
      <c r="D4" s="46" t="s">
        <v>234</v>
      </c>
      <c r="E4" s="46" t="s">
        <v>234</v>
      </c>
      <c r="F4" s="46" t="s">
        <v>234</v>
      </c>
      <c r="G4" s="46" t="s">
        <v>234</v>
      </c>
      <c r="H4" s="46" t="s">
        <v>234</v>
      </c>
      <c r="I4" s="46" t="s">
        <v>234</v>
      </c>
      <c r="J4" s="46" t="s">
        <v>234</v>
      </c>
      <c r="K4" s="46" t="s">
        <v>234</v>
      </c>
    </row>
    <row r="5" spans="1:11" ht="18" customHeight="1">
      <c r="A5" s="44" t="s">
        <v>39</v>
      </c>
      <c r="B5" s="3" t="s">
        <v>89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ht="18" customHeight="1">
      <c r="A6" s="44" t="s">
        <v>63</v>
      </c>
      <c r="B6" s="3" t="s">
        <v>89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8" customHeight="1">
      <c r="A7" s="94" t="s">
        <v>47</v>
      </c>
      <c r="B7" s="3" t="s">
        <v>89</v>
      </c>
      <c r="C7" s="75"/>
      <c r="D7" s="40"/>
      <c r="E7" s="40"/>
      <c r="F7" s="40"/>
      <c r="G7" s="40"/>
      <c r="H7" s="40"/>
      <c r="I7" s="40"/>
      <c r="J7" s="40"/>
      <c r="K7" s="75"/>
    </row>
    <row r="8" spans="1:11" ht="18" customHeight="1">
      <c r="A8" s="94" t="s">
        <v>43</v>
      </c>
      <c r="B8" s="3" t="s">
        <v>89</v>
      </c>
      <c r="C8" s="40" t="s">
        <v>116</v>
      </c>
      <c r="D8" s="40" t="s">
        <v>117</v>
      </c>
      <c r="E8" s="40" t="s">
        <v>116</v>
      </c>
      <c r="F8" s="40" t="s">
        <v>117</v>
      </c>
      <c r="G8" s="40" t="s">
        <v>116</v>
      </c>
      <c r="H8" s="40" t="s">
        <v>117</v>
      </c>
      <c r="I8" s="40" t="s">
        <v>117</v>
      </c>
      <c r="J8" s="40" t="s">
        <v>116</v>
      </c>
      <c r="K8" s="40" t="s">
        <v>117</v>
      </c>
    </row>
    <row r="9" spans="1:11" ht="18" customHeight="1">
      <c r="A9" s="44" t="s">
        <v>35</v>
      </c>
      <c r="B9" s="3" t="s">
        <v>89</v>
      </c>
      <c r="C9" s="75"/>
      <c r="D9" s="40"/>
      <c r="E9" s="40"/>
      <c r="F9" s="40"/>
      <c r="G9" s="40"/>
      <c r="H9" s="40"/>
      <c r="I9" s="40"/>
      <c r="J9" s="75"/>
      <c r="K9" s="40"/>
    </row>
    <row r="10" spans="1:11" ht="18" customHeight="1">
      <c r="A10" s="44" t="s">
        <v>37</v>
      </c>
      <c r="B10" s="3" t="s">
        <v>89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8" customHeight="1">
      <c r="A11" s="44" t="s">
        <v>90</v>
      </c>
      <c r="B11" s="3" t="s">
        <v>89</v>
      </c>
      <c r="C11" s="46"/>
      <c r="D11" s="40"/>
      <c r="E11" s="46"/>
      <c r="F11" s="64"/>
      <c r="G11" s="40"/>
      <c r="H11" s="40"/>
      <c r="I11" s="40"/>
      <c r="J11" s="40"/>
      <c r="K11" s="40"/>
    </row>
    <row r="12" spans="1:11" ht="18" customHeight="1">
      <c r="A12" s="44" t="s">
        <v>42</v>
      </c>
      <c r="B12" s="3" t="s">
        <v>89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8" customHeight="1">
      <c r="A13" s="94" t="s">
        <v>91</v>
      </c>
      <c r="B13" s="3" t="s">
        <v>89</v>
      </c>
      <c r="C13" s="40" t="s">
        <v>117</v>
      </c>
      <c r="D13" s="40" t="s">
        <v>116</v>
      </c>
      <c r="E13" s="40" t="s">
        <v>117</v>
      </c>
      <c r="F13" s="40" t="s">
        <v>117</v>
      </c>
      <c r="G13" s="40" t="s">
        <v>117</v>
      </c>
      <c r="H13" s="40" t="s">
        <v>116</v>
      </c>
      <c r="I13" s="40" t="s">
        <v>117</v>
      </c>
      <c r="J13" s="40" t="s">
        <v>116</v>
      </c>
      <c r="K13" s="40" t="s">
        <v>117</v>
      </c>
    </row>
    <row r="14" spans="1:11" ht="6.75" customHeight="1">
      <c r="A14" s="44"/>
      <c r="B14" s="3"/>
      <c r="C14" s="46"/>
      <c r="D14" s="40"/>
      <c r="E14" s="46"/>
      <c r="F14" s="40"/>
      <c r="G14" s="40"/>
      <c r="H14" s="40"/>
      <c r="I14" s="40"/>
      <c r="J14" s="40"/>
      <c r="K14" s="40"/>
    </row>
    <row r="15" spans="1:11" ht="18" customHeight="1">
      <c r="A15" s="44" t="s">
        <v>92</v>
      </c>
      <c r="B15" s="3" t="s">
        <v>93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13" ht="18" customHeight="1">
      <c r="A16" s="44" t="s">
        <v>62</v>
      </c>
      <c r="B16" s="3" t="s">
        <v>93</v>
      </c>
      <c r="C16" s="65"/>
      <c r="D16" s="82"/>
      <c r="E16" s="65"/>
      <c r="F16" s="65"/>
      <c r="G16" s="77"/>
      <c r="H16" s="82"/>
      <c r="I16" s="65"/>
      <c r="J16" s="82"/>
      <c r="K16" s="77"/>
      <c r="M16" s="88"/>
    </row>
    <row r="17" spans="1:11" ht="18" customHeight="1">
      <c r="A17" s="44" t="s">
        <v>56</v>
      </c>
      <c r="B17" s="3" t="s">
        <v>93</v>
      </c>
      <c r="C17" s="65"/>
      <c r="D17" s="82"/>
      <c r="E17" s="65"/>
      <c r="F17" s="65"/>
      <c r="G17" s="77"/>
      <c r="H17" s="82"/>
      <c r="I17" s="65"/>
      <c r="J17" s="82"/>
      <c r="K17" s="77"/>
    </row>
    <row r="18" spans="1:11" ht="18" customHeight="1">
      <c r="A18" s="44" t="s">
        <v>44</v>
      </c>
      <c r="B18" s="3" t="s">
        <v>93</v>
      </c>
      <c r="C18" s="64"/>
      <c r="D18" s="40"/>
      <c r="E18" s="40"/>
      <c r="F18" s="40"/>
      <c r="G18" s="75"/>
      <c r="H18" s="40"/>
      <c r="I18" s="40"/>
      <c r="J18" s="40"/>
      <c r="K18" s="40"/>
    </row>
    <row r="19" spans="1:11" ht="18" customHeight="1">
      <c r="A19" s="94" t="s">
        <v>48</v>
      </c>
      <c r="B19" s="3" t="s">
        <v>93</v>
      </c>
      <c r="C19" s="40"/>
      <c r="D19" s="40"/>
      <c r="E19" s="40"/>
      <c r="F19" s="40"/>
      <c r="G19" s="75"/>
      <c r="H19" s="40"/>
      <c r="I19" s="40"/>
      <c r="J19" s="40"/>
      <c r="K19" s="75"/>
    </row>
    <row r="20" spans="1:11" ht="18" customHeight="1">
      <c r="A20" s="44" t="s">
        <v>58</v>
      </c>
      <c r="B20" s="4" t="s">
        <v>93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8" customHeight="1">
      <c r="A21" s="94" t="s">
        <v>38</v>
      </c>
      <c r="B21" s="3" t="s">
        <v>93</v>
      </c>
      <c r="C21" s="40" t="s">
        <v>116</v>
      </c>
      <c r="D21" s="40" t="s">
        <v>117</v>
      </c>
      <c r="E21" s="40" t="s">
        <v>116</v>
      </c>
      <c r="F21" s="40" t="s">
        <v>117</v>
      </c>
      <c r="G21" s="40" t="s">
        <v>116</v>
      </c>
      <c r="H21" s="40" t="s">
        <v>117</v>
      </c>
      <c r="I21" s="40" t="s">
        <v>116</v>
      </c>
      <c r="J21" s="40" t="s">
        <v>116</v>
      </c>
      <c r="K21" s="40" t="s">
        <v>116</v>
      </c>
    </row>
    <row r="22" spans="1:11" ht="18" customHeight="1">
      <c r="A22" s="44" t="s">
        <v>57</v>
      </c>
      <c r="B22" s="3" t="s">
        <v>93</v>
      </c>
      <c r="C22" s="40"/>
      <c r="D22" s="40"/>
      <c r="E22" s="40"/>
      <c r="F22" s="40"/>
      <c r="G22" s="75"/>
      <c r="H22" s="40"/>
      <c r="I22" s="40"/>
      <c r="J22" s="75"/>
      <c r="K22" s="40"/>
    </row>
    <row r="23" spans="1:11" ht="6" customHeight="1">
      <c r="A23" s="44"/>
      <c r="B23" s="3"/>
      <c r="C23" s="46"/>
      <c r="D23" s="40"/>
      <c r="E23" s="46"/>
      <c r="F23" s="76"/>
      <c r="G23" s="76"/>
      <c r="H23" s="40"/>
      <c r="I23" s="76"/>
      <c r="J23" s="40"/>
      <c r="K23" s="76"/>
    </row>
    <row r="24" spans="1:11" ht="18" customHeight="1">
      <c r="A24" s="44" t="s">
        <v>36</v>
      </c>
      <c r="B24" s="3" t="s">
        <v>94</v>
      </c>
      <c r="C24" s="40"/>
      <c r="D24" s="40"/>
      <c r="E24" s="40"/>
      <c r="F24" s="40"/>
      <c r="G24" s="40"/>
      <c r="H24" s="40"/>
      <c r="I24" s="40"/>
      <c r="J24" s="64"/>
      <c r="K24" s="75"/>
    </row>
    <row r="25" spans="1:11" ht="18" customHeight="1">
      <c r="A25" s="94" t="s">
        <v>40</v>
      </c>
      <c r="B25" s="3" t="s">
        <v>94</v>
      </c>
      <c r="C25" s="40"/>
      <c r="D25" s="40"/>
      <c r="E25" s="40"/>
      <c r="F25" s="40" t="s">
        <v>117</v>
      </c>
      <c r="G25" s="40"/>
      <c r="H25" s="40"/>
      <c r="I25" s="40"/>
      <c r="J25" s="40"/>
      <c r="K25" s="40"/>
    </row>
    <row r="26" spans="1:11" ht="18" customHeight="1">
      <c r="A26" s="94" t="s">
        <v>59</v>
      </c>
      <c r="B26" s="3" t="s">
        <v>94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8" customHeight="1">
      <c r="A27" s="44" t="s">
        <v>46</v>
      </c>
      <c r="B27" s="3" t="s">
        <v>94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8" customHeight="1">
      <c r="A28" s="44" t="s">
        <v>41</v>
      </c>
      <c r="B28" s="3" t="s">
        <v>94</v>
      </c>
      <c r="C28" s="40"/>
      <c r="D28" s="40"/>
      <c r="E28" s="40"/>
      <c r="F28" s="40"/>
      <c r="G28" s="40"/>
      <c r="H28" s="40"/>
      <c r="I28" s="40"/>
      <c r="J28" s="64"/>
      <c r="K28" s="75"/>
    </row>
    <row r="29" spans="1:11" ht="18" customHeight="1">
      <c r="A29" s="44" t="s">
        <v>60</v>
      </c>
      <c r="B29" s="3" t="s">
        <v>94</v>
      </c>
      <c r="C29" s="40"/>
      <c r="D29" s="40"/>
      <c r="E29" s="40"/>
      <c r="F29" s="40"/>
      <c r="G29" s="40"/>
      <c r="H29" s="75"/>
      <c r="I29" s="40"/>
      <c r="J29" s="40"/>
      <c r="K29" s="75"/>
    </row>
    <row r="30" spans="1:13" ht="18" customHeight="1">
      <c r="A30" s="94" t="s">
        <v>49</v>
      </c>
      <c r="B30" s="3" t="s">
        <v>94</v>
      </c>
      <c r="C30" s="40" t="s">
        <v>117</v>
      </c>
      <c r="D30" s="40" t="s">
        <v>116</v>
      </c>
      <c r="E30" s="40" t="s">
        <v>117</v>
      </c>
      <c r="F30" s="40" t="s">
        <v>117</v>
      </c>
      <c r="G30" s="40" t="s">
        <v>116</v>
      </c>
      <c r="H30" s="40" t="s">
        <v>117</v>
      </c>
      <c r="I30" s="40" t="s">
        <v>117</v>
      </c>
      <c r="J30" s="40" t="s">
        <v>116</v>
      </c>
      <c r="K30" s="40" t="s">
        <v>117</v>
      </c>
      <c r="M30" s="83"/>
    </row>
    <row r="31" spans="1:11" ht="18" customHeight="1">
      <c r="A31" s="44" t="s">
        <v>45</v>
      </c>
      <c r="B31" s="3" t="s">
        <v>94</v>
      </c>
      <c r="C31" s="40"/>
      <c r="D31" s="40"/>
      <c r="E31" s="40"/>
      <c r="F31" s="40"/>
      <c r="G31" s="40"/>
      <c r="H31" s="40"/>
      <c r="I31" s="40"/>
      <c r="J31" s="40"/>
      <c r="K31" s="40"/>
    </row>
    <row r="34" spans="1:6" ht="14.25">
      <c r="A34" s="39" t="s">
        <v>34</v>
      </c>
      <c r="B34" s="39"/>
      <c r="C34" s="39"/>
      <c r="D34" s="39"/>
      <c r="E34" s="39"/>
      <c r="F34" s="39"/>
    </row>
    <row r="35" spans="1:6" ht="14.25">
      <c r="A35" s="39" t="s">
        <v>16</v>
      </c>
      <c r="B35" s="39"/>
      <c r="C35" s="39"/>
      <c r="D35" s="39"/>
      <c r="E35" s="39"/>
      <c r="F35" s="39"/>
    </row>
    <row r="36" spans="1:6" ht="14.25">
      <c r="A36" s="39" t="s">
        <v>18</v>
      </c>
      <c r="B36" s="39"/>
      <c r="C36" s="39"/>
      <c r="D36" s="39"/>
      <c r="E36" s="39"/>
      <c r="F36" s="39"/>
    </row>
    <row r="37" spans="1:6" ht="14.25">
      <c r="A37" s="39"/>
      <c r="B37" s="39"/>
      <c r="C37" s="39"/>
      <c r="D37" s="39"/>
      <c r="E37" s="39"/>
      <c r="F37" s="39"/>
    </row>
    <row r="38" spans="1:6" ht="14.25">
      <c r="A38" s="39"/>
      <c r="B38" s="39"/>
      <c r="C38" s="39"/>
      <c r="D38" s="39"/>
      <c r="E38" s="39"/>
      <c r="F38" s="39"/>
    </row>
    <row r="39" spans="1:6" ht="14.25">
      <c r="A39" s="39" t="s">
        <v>17</v>
      </c>
      <c r="B39" s="39"/>
      <c r="C39" s="39"/>
      <c r="D39" s="39"/>
      <c r="E39" s="39"/>
      <c r="F39" s="39"/>
    </row>
    <row r="40" spans="1:6" ht="14.25">
      <c r="A40" s="39"/>
      <c r="B40" s="39"/>
      <c r="C40" s="36" t="s">
        <v>77</v>
      </c>
      <c r="D40" s="39"/>
      <c r="E40" s="39"/>
      <c r="F40" s="39"/>
    </row>
    <row r="41" spans="1:6" ht="14.25">
      <c r="A41" s="39"/>
      <c r="B41" s="39"/>
      <c r="C41" s="39" t="s">
        <v>78</v>
      </c>
      <c r="D41" s="39"/>
      <c r="E41" s="39"/>
      <c r="F41" s="39"/>
    </row>
    <row r="42" spans="1:6" ht="14.25">
      <c r="A42" s="39"/>
      <c r="B42" s="39"/>
      <c r="C42" s="39"/>
      <c r="D42" s="39"/>
      <c r="E42" s="39"/>
      <c r="F42" s="39"/>
    </row>
    <row r="43" spans="1:6" ht="14.25">
      <c r="A43" s="36" t="s">
        <v>61</v>
      </c>
      <c r="B43" s="36"/>
      <c r="C43" s="39"/>
      <c r="D43" s="39"/>
      <c r="E43" s="39"/>
      <c r="F43" s="39"/>
    </row>
  </sheetData>
  <mergeCells count="1">
    <mergeCell ref="A1:S1"/>
  </mergeCells>
  <hyperlinks>
    <hyperlink ref="A43" r:id="rId1" display="http://pafiac.main.jp/gfa4/にも随時掲載します。"/>
    <hyperlink ref="C40" r:id="rId2" display="seikajfc@pafiac.com"/>
  </hyperlinks>
  <printOptions/>
  <pageMargins left="0.25" right="0.24" top="0.74" bottom="1" header="0.512" footer="0.512"/>
  <pageSetup fitToHeight="1" fitToWidth="1" orientation="landscape" paperSize="9" scale="73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2">
      <selection activeCell="E16" sqref="E16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25390625" style="49" customWidth="1"/>
    <col min="4" max="4" width="11.625" style="50" customWidth="1"/>
    <col min="5" max="5" width="12.25390625" style="49" customWidth="1"/>
    <col min="6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73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108</v>
      </c>
    </row>
    <row r="4" ht="23.25" customHeight="1">
      <c r="A4" s="50" t="s">
        <v>95</v>
      </c>
    </row>
    <row r="5" ht="23.25" customHeight="1">
      <c r="A5" s="50" t="s">
        <v>106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107</v>
      </c>
      <c r="D7" s="118"/>
      <c r="E7" s="119"/>
      <c r="F7" s="55" t="s">
        <v>1</v>
      </c>
      <c r="H7" s="54" t="s">
        <v>0</v>
      </c>
      <c r="I7" s="117" t="s">
        <v>107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135</v>
      </c>
      <c r="D8" s="69" t="s">
        <v>144</v>
      </c>
      <c r="E8" s="44" t="s">
        <v>136</v>
      </c>
      <c r="F8" s="44" t="s">
        <v>49</v>
      </c>
      <c r="G8" s="58"/>
      <c r="H8" s="56">
        <v>0.375</v>
      </c>
      <c r="I8" s="44"/>
      <c r="J8" s="57"/>
      <c r="K8" s="44"/>
      <c r="L8" s="44"/>
    </row>
    <row r="9" spans="2:12" ht="30" customHeight="1">
      <c r="B9" s="56">
        <v>0.3993055555555556</v>
      </c>
      <c r="C9" s="44"/>
      <c r="D9" s="57"/>
      <c r="E9" s="44"/>
      <c r="F9" s="44"/>
      <c r="G9" s="53"/>
      <c r="H9" s="56">
        <v>0.3993055555555556</v>
      </c>
      <c r="I9" s="44"/>
      <c r="J9" s="57"/>
      <c r="K9" s="44"/>
      <c r="L9" s="44"/>
    </row>
    <row r="10" spans="2:12" ht="30" customHeight="1">
      <c r="B10" s="56">
        <v>0.423611111111111</v>
      </c>
      <c r="C10" s="44" t="s">
        <v>49</v>
      </c>
      <c r="D10" s="69" t="s">
        <v>145</v>
      </c>
      <c r="E10" s="44" t="s">
        <v>60</v>
      </c>
      <c r="F10" s="44" t="s">
        <v>45</v>
      </c>
      <c r="G10" s="53"/>
      <c r="H10" s="56">
        <v>0.423611111111111</v>
      </c>
      <c r="I10" s="44"/>
      <c r="J10" s="57"/>
      <c r="K10" s="44"/>
      <c r="L10" s="44"/>
    </row>
    <row r="11" spans="2:12" ht="30" customHeight="1">
      <c r="B11" s="56">
        <v>0.447916666666667</v>
      </c>
      <c r="C11" s="44"/>
      <c r="D11" s="57"/>
      <c r="E11" s="44"/>
      <c r="F11" s="44"/>
      <c r="G11" s="53"/>
      <c r="H11" s="56">
        <v>0.447916666666667</v>
      </c>
      <c r="I11" s="44"/>
      <c r="J11" s="57"/>
      <c r="K11" s="44"/>
      <c r="L11" s="44"/>
    </row>
    <row r="12" spans="2:12" ht="30" customHeight="1">
      <c r="B12" s="56">
        <v>0.472222222222222</v>
      </c>
      <c r="C12" s="44" t="str">
        <f>C8</f>
        <v>ユントス</v>
      </c>
      <c r="D12" s="69" t="s">
        <v>146</v>
      </c>
      <c r="E12" s="44" t="s">
        <v>49</v>
      </c>
      <c r="F12" s="44" t="str">
        <f>E8</f>
        <v>長森SS</v>
      </c>
      <c r="G12" s="53"/>
      <c r="H12" s="56">
        <v>0.472222222222222</v>
      </c>
      <c r="I12" s="44"/>
      <c r="J12" s="57"/>
      <c r="K12" s="44"/>
      <c r="L12" s="44"/>
    </row>
    <row r="13" spans="2:12" ht="30" customHeight="1">
      <c r="B13" s="56"/>
      <c r="C13" s="44"/>
      <c r="D13" s="57"/>
      <c r="E13" s="44"/>
      <c r="F13" s="44"/>
      <c r="H13" s="56"/>
      <c r="I13" s="59"/>
      <c r="J13" s="57"/>
      <c r="K13" s="59"/>
      <c r="L13" s="60"/>
    </row>
    <row r="14" spans="2:12" ht="30" customHeight="1">
      <c r="B14" s="56"/>
      <c r="C14" s="59"/>
      <c r="D14" s="57"/>
      <c r="E14" s="59"/>
      <c r="F14" s="59"/>
      <c r="H14" s="56"/>
      <c r="I14" s="60"/>
      <c r="J14" s="57"/>
      <c r="K14" s="59"/>
      <c r="L14" s="59"/>
    </row>
    <row r="15" spans="1:12" ht="30" customHeight="1">
      <c r="A15" s="61"/>
      <c r="B15" s="56"/>
      <c r="C15" s="59"/>
      <c r="D15" s="57"/>
      <c r="E15" s="60"/>
      <c r="F15" s="59"/>
      <c r="H15" s="56"/>
      <c r="I15" s="59"/>
      <c r="J15" s="57"/>
      <c r="K15" s="59"/>
      <c r="L15" s="62"/>
    </row>
    <row r="16" spans="1:12" ht="30" customHeight="1">
      <c r="A16" s="61"/>
      <c r="B16" s="56"/>
      <c r="C16" s="59"/>
      <c r="D16" s="57"/>
      <c r="E16" s="59"/>
      <c r="F16" s="60"/>
      <c r="G16" s="63"/>
      <c r="H16" s="56"/>
      <c r="I16" s="59"/>
      <c r="J16" s="57"/>
      <c r="K16" s="59"/>
      <c r="L16" s="62"/>
    </row>
    <row r="17" ht="30" customHeight="1">
      <c r="A17" s="61"/>
    </row>
    <row r="18" ht="30" customHeight="1">
      <c r="A18" s="61"/>
    </row>
    <row r="19" spans="1:4" ht="30" customHeight="1">
      <c r="A19" s="61"/>
      <c r="D19" s="49"/>
    </row>
    <row r="20" ht="30" customHeight="1">
      <c r="A20" s="61"/>
    </row>
    <row r="21" ht="18.75" customHeight="1">
      <c r="A21" s="61"/>
    </row>
    <row r="22" ht="18.75" customHeight="1">
      <c r="A22" s="61"/>
    </row>
    <row r="23" ht="18.75" customHeight="1">
      <c r="A23" s="61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3">
    <mergeCell ref="A1:G1"/>
    <mergeCell ref="C7:E7"/>
    <mergeCell ref="I7:K7"/>
  </mergeCells>
  <printOptions/>
  <pageMargins left="0.5905511811023623" right="0.4724409448818898" top="0.984251968503937" bottom="0.984251968503937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20" sqref="F20"/>
    </sheetView>
  </sheetViews>
  <sheetFormatPr defaultColWidth="9.00390625" defaultRowHeight="13.5"/>
  <cols>
    <col min="1" max="1" width="3.375" style="0" customWidth="1"/>
    <col min="3" max="3" width="12.25390625" style="0" customWidth="1"/>
    <col min="4" max="4" width="11.625" style="68" customWidth="1"/>
    <col min="5" max="5" width="12.25390625" style="0" customWidth="1"/>
    <col min="6" max="6" width="13.125" style="0" customWidth="1"/>
    <col min="8" max="8" width="12.25390625" style="0" customWidth="1"/>
    <col min="9" max="9" width="13.125" style="0" customWidth="1"/>
    <col min="10" max="10" width="12.25390625" style="0" customWidth="1"/>
    <col min="11" max="11" width="13.125" style="0" customWidth="1"/>
    <col min="12" max="12" width="13.375" style="0" customWidth="1"/>
  </cols>
  <sheetData>
    <row r="1" spans="1:12" ht="23.25" customHeight="1">
      <c r="A1" s="116" t="s">
        <v>118</v>
      </c>
      <c r="B1" s="116"/>
      <c r="C1" s="116"/>
      <c r="D1" s="116"/>
      <c r="E1" s="116"/>
      <c r="F1" s="116"/>
      <c r="G1" s="116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</row>
    <row r="3" spans="1:12" ht="23.25" customHeight="1">
      <c r="A3" s="50" t="s">
        <v>105</v>
      </c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</row>
    <row r="4" spans="1:12" ht="23.25" customHeight="1">
      <c r="A4" s="50" t="s">
        <v>97</v>
      </c>
      <c r="B4" s="49"/>
      <c r="C4" s="49"/>
      <c r="D4" s="50"/>
      <c r="E4" s="49"/>
      <c r="F4" s="49"/>
      <c r="G4" s="49"/>
      <c r="H4" s="49"/>
      <c r="I4" s="49"/>
      <c r="J4" s="49"/>
      <c r="K4" s="49"/>
      <c r="L4" s="49"/>
    </row>
    <row r="5" spans="1:12" ht="23.25" customHeight="1">
      <c r="A5" s="50" t="s">
        <v>119</v>
      </c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</row>
    <row r="6" spans="1:12" ht="17.25" customHeight="1">
      <c r="A6" s="51"/>
      <c r="B6" s="52"/>
      <c r="C6" s="49"/>
      <c r="D6" s="50"/>
      <c r="E6" s="49"/>
      <c r="F6" s="49"/>
      <c r="G6" s="49"/>
      <c r="H6" s="52"/>
      <c r="I6" s="49"/>
      <c r="J6" s="50"/>
      <c r="K6" s="49"/>
      <c r="L6" s="49"/>
    </row>
    <row r="7" spans="1:12" s="66" customFormat="1" ht="30" customHeight="1">
      <c r="A7" s="53"/>
      <c r="B7" s="54" t="s">
        <v>0</v>
      </c>
      <c r="C7" s="117" t="s">
        <v>120</v>
      </c>
      <c r="D7" s="118"/>
      <c r="E7" s="119"/>
      <c r="F7" s="55" t="s">
        <v>1</v>
      </c>
      <c r="G7" s="53"/>
      <c r="H7" s="54" t="s">
        <v>0</v>
      </c>
      <c r="I7" s="117" t="s">
        <v>120</v>
      </c>
      <c r="J7" s="118"/>
      <c r="K7" s="119"/>
      <c r="L7" s="55" t="s">
        <v>1</v>
      </c>
    </row>
    <row r="8" spans="1:12" ht="30" customHeight="1">
      <c r="A8" s="49"/>
      <c r="B8" s="56">
        <v>0.375</v>
      </c>
      <c r="C8" s="44" t="s">
        <v>121</v>
      </c>
      <c r="D8" s="73" t="s">
        <v>137</v>
      </c>
      <c r="E8" s="44" t="s">
        <v>57</v>
      </c>
      <c r="F8" s="44" t="str">
        <f>E9</f>
        <v>芥見</v>
      </c>
      <c r="G8" s="58"/>
      <c r="H8" s="56">
        <v>0.375</v>
      </c>
      <c r="I8" s="44"/>
      <c r="J8" s="57"/>
      <c r="K8" s="44"/>
      <c r="L8" s="44"/>
    </row>
    <row r="9" spans="1:12" ht="30" customHeight="1">
      <c r="A9" s="49"/>
      <c r="B9" s="56">
        <v>0.3993055555555556</v>
      </c>
      <c r="C9" s="44" t="s">
        <v>44</v>
      </c>
      <c r="D9" s="73" t="s">
        <v>138</v>
      </c>
      <c r="E9" s="44" t="s">
        <v>56</v>
      </c>
      <c r="F9" s="44" t="str">
        <f>E8</f>
        <v>茜部</v>
      </c>
      <c r="G9" s="53"/>
      <c r="H9" s="56">
        <v>0.3993055555555556</v>
      </c>
      <c r="I9" s="44"/>
      <c r="J9" s="57"/>
      <c r="K9" s="44"/>
      <c r="L9" s="44"/>
    </row>
    <row r="10" spans="1:12" ht="30" customHeight="1">
      <c r="A10" s="49"/>
      <c r="B10" s="56">
        <v>0.423611111111111</v>
      </c>
      <c r="C10" s="44" t="s">
        <v>48</v>
      </c>
      <c r="D10" s="73" t="s">
        <v>138</v>
      </c>
      <c r="E10" s="44" t="s">
        <v>58</v>
      </c>
      <c r="F10" s="44" t="str">
        <f>C9</f>
        <v>高富</v>
      </c>
      <c r="G10" s="53"/>
      <c r="H10" s="56">
        <v>0.423611111111111</v>
      </c>
      <c r="I10" s="44"/>
      <c r="J10" s="57"/>
      <c r="K10" s="44"/>
      <c r="L10" s="44"/>
    </row>
    <row r="11" spans="1:12" ht="30" customHeight="1">
      <c r="A11" s="49"/>
      <c r="B11" s="56">
        <v>0.447916666666667</v>
      </c>
      <c r="C11" s="44" t="str">
        <f>C8</f>
        <v>早田</v>
      </c>
      <c r="D11" s="73" t="s">
        <v>139</v>
      </c>
      <c r="E11" s="44" t="str">
        <f>C9</f>
        <v>高富</v>
      </c>
      <c r="F11" s="44" t="str">
        <f>E10</f>
        <v>加納西</v>
      </c>
      <c r="G11" s="53"/>
      <c r="H11" s="56">
        <v>0.447916666666667</v>
      </c>
      <c r="I11" s="44"/>
      <c r="J11" s="57"/>
      <c r="K11" s="44"/>
      <c r="L11" s="44"/>
    </row>
    <row r="12" spans="1:12" ht="30" customHeight="1">
      <c r="A12" s="49"/>
      <c r="B12" s="56">
        <v>0.472222222222222</v>
      </c>
      <c r="C12" s="44" t="str">
        <f>E8</f>
        <v>茜部</v>
      </c>
      <c r="D12" s="73" t="s">
        <v>140</v>
      </c>
      <c r="E12" s="44" t="str">
        <f>C10</f>
        <v>鶉</v>
      </c>
      <c r="F12" s="44" t="str">
        <f>C11</f>
        <v>早田</v>
      </c>
      <c r="G12" s="53"/>
      <c r="H12" s="56">
        <v>0.472222222222222</v>
      </c>
      <c r="I12" s="44"/>
      <c r="J12" s="57"/>
      <c r="K12" s="44"/>
      <c r="L12" s="44"/>
    </row>
    <row r="13" spans="1:12" ht="30" customHeight="1">
      <c r="A13" s="49"/>
      <c r="B13" s="56">
        <v>0.496527777777777</v>
      </c>
      <c r="C13" s="44" t="str">
        <f>E9</f>
        <v>芥見</v>
      </c>
      <c r="D13" s="73" t="s">
        <v>138</v>
      </c>
      <c r="E13" s="44" t="str">
        <f>E10</f>
        <v>加納西</v>
      </c>
      <c r="F13" s="44" t="str">
        <f>E12</f>
        <v>鶉</v>
      </c>
      <c r="G13" s="49"/>
      <c r="H13" s="56">
        <v>0.496527777777777</v>
      </c>
      <c r="I13" s="59"/>
      <c r="J13" s="57"/>
      <c r="K13" s="59"/>
      <c r="L13" s="60"/>
    </row>
    <row r="14" spans="1:12" ht="30" customHeight="1">
      <c r="A14" s="49"/>
      <c r="B14" s="56"/>
      <c r="C14" s="59"/>
      <c r="D14" s="57"/>
      <c r="E14" s="59"/>
      <c r="F14" s="59"/>
      <c r="G14" s="49"/>
      <c r="H14" s="56"/>
      <c r="I14" s="60"/>
      <c r="J14" s="57"/>
      <c r="K14" s="59"/>
      <c r="L14" s="59"/>
    </row>
    <row r="15" spans="1:12" ht="30" customHeight="1">
      <c r="A15" s="61"/>
      <c r="B15" s="56"/>
      <c r="C15" s="59"/>
      <c r="D15" s="57"/>
      <c r="E15" s="60"/>
      <c r="F15" s="59"/>
      <c r="G15" s="49"/>
      <c r="H15" s="56"/>
      <c r="I15" s="59"/>
      <c r="J15" s="57"/>
      <c r="K15" s="59"/>
      <c r="L15" s="62"/>
    </row>
    <row r="16" spans="1:12" ht="30" customHeight="1">
      <c r="A16" s="61"/>
      <c r="B16" s="56"/>
      <c r="C16" s="59"/>
      <c r="D16" s="57"/>
      <c r="E16" s="59"/>
      <c r="F16" s="60"/>
      <c r="G16" s="63"/>
      <c r="H16" s="56"/>
      <c r="I16" s="59"/>
      <c r="J16" s="57"/>
      <c r="K16" s="59"/>
      <c r="L16" s="62"/>
    </row>
    <row r="17" spans="1:12" ht="30" customHeight="1">
      <c r="A17" s="61"/>
      <c r="B17" s="49"/>
      <c r="C17" s="49"/>
      <c r="D17" s="50"/>
      <c r="E17" s="49"/>
      <c r="F17" s="49"/>
      <c r="G17" s="49"/>
      <c r="H17" s="49"/>
      <c r="I17" s="49"/>
      <c r="J17" s="49"/>
      <c r="K17" s="49"/>
      <c r="L17" s="49"/>
    </row>
    <row r="18" spans="1:12" ht="30" customHeight="1">
      <c r="A18" s="61"/>
      <c r="B18" s="49"/>
      <c r="C18" s="49"/>
      <c r="D18" s="50"/>
      <c r="E18" s="49"/>
      <c r="F18" s="49"/>
      <c r="G18" s="49"/>
      <c r="H18" s="49"/>
      <c r="I18" s="49"/>
      <c r="J18" s="49"/>
      <c r="K18" s="49"/>
      <c r="L18" s="49"/>
    </row>
    <row r="19" spans="1:4" ht="30" customHeight="1">
      <c r="A19" s="67"/>
      <c r="D19"/>
    </row>
    <row r="20" ht="30" customHeight="1">
      <c r="A20" s="67"/>
    </row>
    <row r="21" ht="18.75" customHeight="1">
      <c r="A21" s="67"/>
    </row>
    <row r="22" ht="18.75" customHeight="1">
      <c r="A22" s="67"/>
    </row>
    <row r="23" ht="18.75" customHeight="1">
      <c r="A23" s="67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3">
    <mergeCell ref="A1:G1"/>
    <mergeCell ref="C7:E7"/>
    <mergeCell ref="I7:K7"/>
  </mergeCells>
  <printOptions/>
  <pageMargins left="0.5905511811023623" right="0.4724409448818898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7" sqref="E17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25390625" style="49" customWidth="1"/>
    <col min="4" max="4" width="11.625" style="50" customWidth="1"/>
    <col min="5" max="5" width="12.25390625" style="49" customWidth="1"/>
    <col min="6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73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98</v>
      </c>
    </row>
    <row r="4" ht="23.25" customHeight="1">
      <c r="A4" s="50" t="s">
        <v>95</v>
      </c>
    </row>
    <row r="5" ht="23.25" customHeight="1">
      <c r="A5" s="50" t="s">
        <v>99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100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37</v>
      </c>
      <c r="D8" s="69" t="s">
        <v>122</v>
      </c>
      <c r="E8" s="44" t="s">
        <v>101</v>
      </c>
      <c r="F8" s="44" t="str">
        <f>E9</f>
        <v>青山</v>
      </c>
      <c r="G8" s="58"/>
      <c r="H8" s="56">
        <v>0.375</v>
      </c>
      <c r="I8" s="59"/>
      <c r="J8" s="57" t="s">
        <v>55</v>
      </c>
      <c r="K8" s="59"/>
      <c r="L8" s="60"/>
    </row>
    <row r="9" spans="2:12" ht="30" customHeight="1">
      <c r="B9" s="56">
        <v>0.3993055555555556</v>
      </c>
      <c r="C9" s="44" t="s">
        <v>102</v>
      </c>
      <c r="D9" s="69" t="s">
        <v>123</v>
      </c>
      <c r="E9" s="44" t="s">
        <v>103</v>
      </c>
      <c r="F9" s="44" t="str">
        <f>E8</f>
        <v>岩野田</v>
      </c>
      <c r="G9" s="53"/>
      <c r="H9" s="56">
        <v>0.3993055555555556</v>
      </c>
      <c r="I9" s="60"/>
      <c r="J9" s="57" t="s">
        <v>55</v>
      </c>
      <c r="K9" s="59"/>
      <c r="L9" s="59"/>
    </row>
    <row r="10" spans="2:12" ht="30" customHeight="1">
      <c r="B10" s="56">
        <v>0.423611111111111</v>
      </c>
      <c r="C10" s="44" t="s">
        <v>104</v>
      </c>
      <c r="D10" s="69" t="s">
        <v>122</v>
      </c>
      <c r="E10" s="44" t="s">
        <v>79</v>
      </c>
      <c r="F10" s="44" t="str">
        <f>C9</f>
        <v>長良西</v>
      </c>
      <c r="G10" s="53"/>
      <c r="H10" s="56">
        <v>0.423611111111111</v>
      </c>
      <c r="I10" s="59"/>
      <c r="J10" s="57" t="s">
        <v>55</v>
      </c>
      <c r="K10" s="59"/>
      <c r="L10" s="60"/>
    </row>
    <row r="11" spans="2:12" ht="30" customHeight="1">
      <c r="B11" s="56">
        <v>0.447916666666667</v>
      </c>
      <c r="C11" s="44" t="str">
        <f>C8</f>
        <v>セイカ</v>
      </c>
      <c r="D11" s="69" t="s">
        <v>124</v>
      </c>
      <c r="E11" s="44" t="str">
        <f>C9</f>
        <v>長良西</v>
      </c>
      <c r="F11" s="44" t="str">
        <f>E10</f>
        <v>七郷</v>
      </c>
      <c r="G11" s="53"/>
      <c r="H11" s="56">
        <v>0.447916666666667</v>
      </c>
      <c r="I11" s="60"/>
      <c r="J11" s="57" t="s">
        <v>55</v>
      </c>
      <c r="K11" s="60"/>
      <c r="L11" s="59"/>
    </row>
    <row r="12" spans="2:12" ht="30" customHeight="1">
      <c r="B12" s="56">
        <v>0.472222222222222</v>
      </c>
      <c r="C12" s="44" t="str">
        <f>E8</f>
        <v>岩野田</v>
      </c>
      <c r="D12" s="69" t="s">
        <v>125</v>
      </c>
      <c r="E12" s="44" t="str">
        <f>C10</f>
        <v>岐北</v>
      </c>
      <c r="F12" s="44" t="str">
        <f>C11</f>
        <v>セイカ</v>
      </c>
      <c r="G12" s="53"/>
      <c r="H12" s="56">
        <v>0.472222222222222</v>
      </c>
      <c r="I12" s="59"/>
      <c r="J12" s="57" t="s">
        <v>55</v>
      </c>
      <c r="K12" s="59"/>
      <c r="L12" s="59"/>
    </row>
    <row r="13" spans="2:12" ht="30" customHeight="1">
      <c r="B13" s="56">
        <v>0.496527777777778</v>
      </c>
      <c r="C13" s="44" t="str">
        <f>E9</f>
        <v>青山</v>
      </c>
      <c r="D13" s="69" t="s">
        <v>122</v>
      </c>
      <c r="E13" s="44" t="str">
        <f>E10</f>
        <v>七郷</v>
      </c>
      <c r="F13" s="44" t="str">
        <f>E12</f>
        <v>岐北</v>
      </c>
      <c r="H13" s="56">
        <v>0.496527777777778</v>
      </c>
      <c r="I13" s="59"/>
      <c r="J13" s="57" t="s">
        <v>55</v>
      </c>
      <c r="K13" s="59"/>
      <c r="L13" s="60"/>
    </row>
    <row r="14" spans="2:12" ht="30" customHeight="1">
      <c r="B14" s="56"/>
      <c r="C14" s="59"/>
      <c r="D14" s="57" t="s">
        <v>55</v>
      </c>
      <c r="E14" s="59"/>
      <c r="F14" s="59"/>
      <c r="H14" s="56"/>
      <c r="I14" s="60"/>
      <c r="J14" s="57" t="s">
        <v>55</v>
      </c>
      <c r="K14" s="59"/>
      <c r="L14" s="59"/>
    </row>
    <row r="15" spans="1:12" ht="30" customHeight="1">
      <c r="A15" s="61"/>
      <c r="B15" s="56"/>
      <c r="C15" s="59"/>
      <c r="D15" s="57" t="s">
        <v>55</v>
      </c>
      <c r="E15" s="60"/>
      <c r="F15" s="59"/>
      <c r="H15" s="56"/>
      <c r="I15" s="59"/>
      <c r="J15" s="57"/>
      <c r="K15" s="59"/>
      <c r="L15" s="62"/>
    </row>
    <row r="16" spans="1:12" ht="30" customHeight="1">
      <c r="A16" s="61"/>
      <c r="B16" s="56"/>
      <c r="C16" s="59"/>
      <c r="D16" s="57" t="s">
        <v>55</v>
      </c>
      <c r="E16" s="59"/>
      <c r="F16" s="60"/>
      <c r="G16" s="63"/>
      <c r="H16" s="56"/>
      <c r="I16" s="59"/>
      <c r="J16" s="57"/>
      <c r="K16" s="59"/>
      <c r="L16" s="62"/>
    </row>
    <row r="17" ht="30" customHeight="1">
      <c r="A17" s="61"/>
    </row>
    <row r="18" ht="30" customHeight="1">
      <c r="A18" s="61"/>
    </row>
    <row r="19" spans="1:4" ht="30" customHeight="1">
      <c r="A19" s="61"/>
      <c r="D19" s="49"/>
    </row>
    <row r="20" ht="30" customHeight="1">
      <c r="A20" s="61"/>
    </row>
    <row r="21" ht="18.75" customHeight="1">
      <c r="A21" s="61"/>
    </row>
    <row r="22" ht="18.75" customHeight="1">
      <c r="A22" s="61"/>
    </row>
    <row r="23" ht="18.75" customHeight="1">
      <c r="A23" s="61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3">
    <mergeCell ref="A1:G1"/>
    <mergeCell ref="C7:E7"/>
    <mergeCell ref="I7:K7"/>
  </mergeCells>
  <printOptions/>
  <pageMargins left="0.5905511811023623" right="0.472440944881889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selection activeCell="AJ35" sqref="AJ35"/>
    </sheetView>
  </sheetViews>
  <sheetFormatPr defaultColWidth="9.00390625" defaultRowHeight="13.5"/>
  <cols>
    <col min="1" max="1" width="12.75390625" style="0" customWidth="1"/>
    <col min="2" max="2" width="4.75390625" style="0" customWidth="1"/>
    <col min="3" max="3" width="2.625" style="0" customWidth="1"/>
    <col min="4" max="5" width="4.75390625" style="0" customWidth="1"/>
    <col min="6" max="6" width="2.625" style="0" customWidth="1"/>
    <col min="7" max="8" width="4.75390625" style="0" customWidth="1"/>
    <col min="9" max="9" width="2.625" style="0" customWidth="1"/>
    <col min="10" max="11" width="4.75390625" style="0" customWidth="1"/>
    <col min="12" max="12" width="2.625" style="0" customWidth="1"/>
    <col min="13" max="14" width="4.75390625" style="0" customWidth="1"/>
    <col min="15" max="15" width="2.625" style="0" customWidth="1"/>
    <col min="16" max="17" width="4.75390625" style="0" customWidth="1"/>
    <col min="18" max="18" width="2.625" style="0" customWidth="1"/>
    <col min="19" max="20" width="4.75390625" style="0" customWidth="1"/>
    <col min="21" max="21" width="2.625" style="0" customWidth="1"/>
    <col min="22" max="23" width="4.75390625" style="0" customWidth="1"/>
    <col min="24" max="24" width="2.625" style="0" customWidth="1"/>
    <col min="25" max="26" width="4.75390625" style="0" customWidth="1"/>
    <col min="27" max="27" width="2.625" style="0" customWidth="1"/>
    <col min="28" max="28" width="4.75390625" style="0" customWidth="1"/>
    <col min="29" max="29" width="5.50390625" style="0" bestFit="1" customWidth="1"/>
    <col min="30" max="31" width="4.375" style="0" customWidth="1"/>
    <col min="32" max="32" width="4.50390625" style="0" customWidth="1"/>
    <col min="33" max="33" width="5.50390625" style="0" bestFit="1" customWidth="1"/>
    <col min="34" max="34" width="5.625" style="0" customWidth="1"/>
    <col min="35" max="36" width="4.50390625" style="0" customWidth="1"/>
    <col min="37" max="37" width="4.375" style="0" customWidth="1"/>
    <col min="38" max="39" width="4.50390625" style="0" customWidth="1"/>
    <col min="40" max="40" width="4.375" style="0" customWidth="1"/>
    <col min="41" max="41" width="4.50390625" style="0" customWidth="1"/>
  </cols>
  <sheetData>
    <row r="1" spans="1:34" ht="17.25">
      <c r="A1" s="95" t="s">
        <v>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17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105">
        <f ca="1">TODAY()</f>
        <v>40265</v>
      </c>
      <c r="AH2" s="105"/>
    </row>
    <row r="3" spans="1:27" ht="14.25">
      <c r="A3" s="39" t="s">
        <v>161</v>
      </c>
      <c r="B3" s="39"/>
      <c r="C3" s="39"/>
      <c r="E3" s="39"/>
      <c r="F3" s="39"/>
      <c r="H3" s="39"/>
      <c r="I3" s="39"/>
      <c r="K3" s="39"/>
      <c r="L3" s="39"/>
      <c r="N3" s="39"/>
      <c r="O3" s="39"/>
      <c r="Q3" s="39"/>
      <c r="R3" s="39"/>
      <c r="T3" s="39"/>
      <c r="U3" s="39"/>
      <c r="W3" s="39"/>
      <c r="X3" s="39"/>
      <c r="Z3" s="39"/>
      <c r="AA3" s="39"/>
    </row>
    <row r="4" spans="1:35" ht="14.25">
      <c r="A4" s="2"/>
      <c r="B4" s="99" t="str">
        <f>A5</f>
        <v>岐北</v>
      </c>
      <c r="C4" s="100"/>
      <c r="D4" s="101"/>
      <c r="E4" s="99" t="str">
        <f>A6</f>
        <v>島</v>
      </c>
      <c r="F4" s="100"/>
      <c r="G4" s="101"/>
      <c r="H4" s="99" t="str">
        <f>A7</f>
        <v>長良西</v>
      </c>
      <c r="I4" s="100"/>
      <c r="J4" s="101"/>
      <c r="K4" s="99" t="str">
        <f>A8</f>
        <v>岩野田</v>
      </c>
      <c r="L4" s="100"/>
      <c r="M4" s="101"/>
      <c r="N4" s="99" t="str">
        <f>A9</f>
        <v>青山</v>
      </c>
      <c r="O4" s="100"/>
      <c r="P4" s="101"/>
      <c r="Q4" s="99" t="str">
        <f>A10</f>
        <v>セイカ</v>
      </c>
      <c r="R4" s="100"/>
      <c r="S4" s="101"/>
      <c r="T4" s="99" t="str">
        <f>A11</f>
        <v>ヴァンクール</v>
      </c>
      <c r="U4" s="100"/>
      <c r="V4" s="101"/>
      <c r="W4" s="99" t="str">
        <f>A12</f>
        <v>梅林</v>
      </c>
      <c r="X4" s="100"/>
      <c r="Y4" s="101"/>
      <c r="Z4" s="99" t="str">
        <f>A13</f>
        <v>七郷</v>
      </c>
      <c r="AA4" s="100"/>
      <c r="AB4" s="101"/>
      <c r="AC4" s="4" t="s">
        <v>74</v>
      </c>
      <c r="AD4" s="4" t="s">
        <v>54</v>
      </c>
      <c r="AE4" s="4" t="s">
        <v>53</v>
      </c>
      <c r="AF4" s="4" t="s">
        <v>52</v>
      </c>
      <c r="AG4" s="4" t="s">
        <v>50</v>
      </c>
      <c r="AH4" s="4" t="s">
        <v>51</v>
      </c>
      <c r="AI4" s="4" t="s">
        <v>255</v>
      </c>
    </row>
    <row r="5" spans="1:35" ht="14.25">
      <c r="A5" s="45" t="s">
        <v>169</v>
      </c>
      <c r="B5" s="102" t="s">
        <v>301</v>
      </c>
      <c r="C5" s="103"/>
      <c r="D5" s="104"/>
      <c r="E5" s="42">
        <v>1</v>
      </c>
      <c r="F5" s="43" t="s">
        <v>302</v>
      </c>
      <c r="G5" s="70">
        <v>2</v>
      </c>
      <c r="H5" s="42">
        <v>2</v>
      </c>
      <c r="I5" s="43" t="s">
        <v>302</v>
      </c>
      <c r="J5" s="70">
        <v>2</v>
      </c>
      <c r="K5" s="42">
        <v>0</v>
      </c>
      <c r="L5" s="43" t="s">
        <v>302</v>
      </c>
      <c r="M5" s="70">
        <v>7</v>
      </c>
      <c r="N5" s="42">
        <v>9</v>
      </c>
      <c r="O5" s="43" t="s">
        <v>302</v>
      </c>
      <c r="P5" s="70">
        <v>0</v>
      </c>
      <c r="Q5" s="42">
        <v>1</v>
      </c>
      <c r="R5" s="43" t="s">
        <v>302</v>
      </c>
      <c r="S5" s="70">
        <v>2</v>
      </c>
      <c r="T5" s="42">
        <v>1</v>
      </c>
      <c r="U5" s="43" t="s">
        <v>302</v>
      </c>
      <c r="V5" s="70">
        <v>2</v>
      </c>
      <c r="W5" s="42">
        <v>2</v>
      </c>
      <c r="X5" s="43" t="s">
        <v>302</v>
      </c>
      <c r="Y5" s="70">
        <v>0</v>
      </c>
      <c r="Z5" s="42">
        <v>0</v>
      </c>
      <c r="AA5" s="43" t="s">
        <v>302</v>
      </c>
      <c r="AB5" s="70">
        <v>1</v>
      </c>
      <c r="AC5" s="5">
        <f>AD5*3+AF5*1</f>
        <v>7</v>
      </c>
      <c r="AD5" s="5">
        <v>2</v>
      </c>
      <c r="AE5" s="5">
        <v>5</v>
      </c>
      <c r="AF5" s="5">
        <v>1</v>
      </c>
      <c r="AG5" s="5">
        <f>E5+H5+K5+N5+Q5+T5+W5+Z5</f>
        <v>16</v>
      </c>
      <c r="AH5" s="5">
        <f>G5+J5+M5+P5+S5+V5+Y5+AB5</f>
        <v>16</v>
      </c>
      <c r="AI5" s="40">
        <v>7</v>
      </c>
    </row>
    <row r="6" spans="1:35" ht="14.25">
      <c r="A6" s="45" t="s">
        <v>170</v>
      </c>
      <c r="B6" s="42">
        <v>2</v>
      </c>
      <c r="C6" s="43" t="s">
        <v>302</v>
      </c>
      <c r="D6" s="70">
        <v>1</v>
      </c>
      <c r="E6" s="102" t="s">
        <v>301</v>
      </c>
      <c r="F6" s="103"/>
      <c r="G6" s="104"/>
      <c r="H6" s="42">
        <v>0</v>
      </c>
      <c r="I6" s="43" t="s">
        <v>302</v>
      </c>
      <c r="J6" s="70">
        <v>1</v>
      </c>
      <c r="K6" s="42">
        <v>0</v>
      </c>
      <c r="L6" s="43" t="s">
        <v>302</v>
      </c>
      <c r="M6" s="70">
        <v>3</v>
      </c>
      <c r="N6" s="42">
        <v>8</v>
      </c>
      <c r="O6" s="43" t="s">
        <v>302</v>
      </c>
      <c r="P6" s="70">
        <v>0</v>
      </c>
      <c r="Q6" s="42">
        <v>0</v>
      </c>
      <c r="R6" s="43" t="s">
        <v>302</v>
      </c>
      <c r="S6" s="70">
        <v>2</v>
      </c>
      <c r="T6" s="42">
        <v>2</v>
      </c>
      <c r="U6" s="43" t="s">
        <v>302</v>
      </c>
      <c r="V6" s="70">
        <v>1</v>
      </c>
      <c r="W6" s="42">
        <v>1</v>
      </c>
      <c r="X6" s="43" t="s">
        <v>302</v>
      </c>
      <c r="Y6" s="70">
        <v>3</v>
      </c>
      <c r="Z6" s="42">
        <v>1</v>
      </c>
      <c r="AA6" s="43" t="s">
        <v>302</v>
      </c>
      <c r="AB6" s="70">
        <v>1</v>
      </c>
      <c r="AC6" s="5">
        <f aca="true" t="shared" si="0" ref="AC6:AC12">AD6*3+AF6*1</f>
        <v>10</v>
      </c>
      <c r="AD6" s="5">
        <v>3</v>
      </c>
      <c r="AE6" s="5">
        <v>4</v>
      </c>
      <c r="AF6" s="5">
        <v>1</v>
      </c>
      <c r="AG6" s="5">
        <f>B6+H6+K6+N6+Q6+T6+W6+Z6</f>
        <v>14</v>
      </c>
      <c r="AH6" s="5">
        <f>D6+J6+M6+P6+S6+V6+Y6+AB6</f>
        <v>12</v>
      </c>
      <c r="AI6" s="40">
        <v>5</v>
      </c>
    </row>
    <row r="7" spans="1:36" ht="14.25">
      <c r="A7" s="45" t="s">
        <v>171</v>
      </c>
      <c r="B7" s="42">
        <v>2</v>
      </c>
      <c r="C7" s="43" t="s">
        <v>302</v>
      </c>
      <c r="D7" s="70">
        <v>2</v>
      </c>
      <c r="E7" s="42">
        <v>1</v>
      </c>
      <c r="F7" s="43" t="s">
        <v>302</v>
      </c>
      <c r="G7" s="70">
        <v>0</v>
      </c>
      <c r="H7" s="102" t="s">
        <v>301</v>
      </c>
      <c r="I7" s="103"/>
      <c r="J7" s="104"/>
      <c r="K7" s="42">
        <v>2</v>
      </c>
      <c r="L7" s="43" t="s">
        <v>302</v>
      </c>
      <c r="M7" s="70">
        <v>0</v>
      </c>
      <c r="N7" s="42">
        <v>12</v>
      </c>
      <c r="O7" s="43" t="s">
        <v>302</v>
      </c>
      <c r="P7" s="70">
        <v>0</v>
      </c>
      <c r="Q7" s="42">
        <v>3</v>
      </c>
      <c r="R7" s="43" t="s">
        <v>302</v>
      </c>
      <c r="S7" s="70">
        <v>1</v>
      </c>
      <c r="T7" s="42">
        <v>3</v>
      </c>
      <c r="U7" s="43" t="s">
        <v>302</v>
      </c>
      <c r="V7" s="70">
        <v>0</v>
      </c>
      <c r="W7" s="42">
        <v>3</v>
      </c>
      <c r="X7" s="43" t="s">
        <v>302</v>
      </c>
      <c r="Y7" s="70">
        <v>0</v>
      </c>
      <c r="Z7" s="42">
        <v>2</v>
      </c>
      <c r="AA7" s="43" t="s">
        <v>302</v>
      </c>
      <c r="AB7" s="70">
        <v>0</v>
      </c>
      <c r="AC7" s="5">
        <f t="shared" si="0"/>
        <v>22</v>
      </c>
      <c r="AD7" s="5">
        <v>7</v>
      </c>
      <c r="AE7" s="5">
        <v>0</v>
      </c>
      <c r="AF7" s="5">
        <v>1</v>
      </c>
      <c r="AG7" s="5">
        <f>B7+E7+K7+N7+Q7+T7+W7+Z7</f>
        <v>28</v>
      </c>
      <c r="AH7" s="5">
        <f>D7+G7+M7+P7+S7+V7+Y7+AB7</f>
        <v>3</v>
      </c>
      <c r="AI7" s="75">
        <v>1</v>
      </c>
      <c r="AJ7" s="86" t="s">
        <v>259</v>
      </c>
    </row>
    <row r="8" spans="1:36" ht="14.25">
      <c r="A8" s="45" t="s">
        <v>172</v>
      </c>
      <c r="B8" s="42">
        <v>7</v>
      </c>
      <c r="C8" s="43" t="s">
        <v>302</v>
      </c>
      <c r="D8" s="70">
        <v>0</v>
      </c>
      <c r="E8" s="42">
        <v>3</v>
      </c>
      <c r="F8" s="43" t="s">
        <v>302</v>
      </c>
      <c r="G8" s="70">
        <v>0</v>
      </c>
      <c r="H8" s="42">
        <v>0</v>
      </c>
      <c r="I8" s="43" t="s">
        <v>302</v>
      </c>
      <c r="J8" s="70">
        <v>2</v>
      </c>
      <c r="K8" s="102" t="s">
        <v>301</v>
      </c>
      <c r="L8" s="103"/>
      <c r="M8" s="104"/>
      <c r="N8" s="42">
        <v>3</v>
      </c>
      <c r="O8" s="43" t="s">
        <v>302</v>
      </c>
      <c r="P8" s="70">
        <v>0</v>
      </c>
      <c r="Q8" s="42">
        <v>1</v>
      </c>
      <c r="R8" s="43" t="s">
        <v>302</v>
      </c>
      <c r="S8" s="70">
        <v>0</v>
      </c>
      <c r="T8" s="42">
        <v>4</v>
      </c>
      <c r="U8" s="43" t="s">
        <v>302</v>
      </c>
      <c r="V8" s="70">
        <v>0</v>
      </c>
      <c r="W8" s="42">
        <v>3</v>
      </c>
      <c r="X8" s="43" t="s">
        <v>302</v>
      </c>
      <c r="Y8" s="70">
        <v>0</v>
      </c>
      <c r="Z8" s="42">
        <v>1</v>
      </c>
      <c r="AA8" s="43" t="s">
        <v>302</v>
      </c>
      <c r="AB8" s="70">
        <v>0</v>
      </c>
      <c r="AC8" s="5">
        <f t="shared" si="0"/>
        <v>21</v>
      </c>
      <c r="AD8" s="5">
        <v>7</v>
      </c>
      <c r="AE8" s="5">
        <v>1</v>
      </c>
      <c r="AF8" s="5">
        <v>0</v>
      </c>
      <c r="AG8" s="5">
        <f>B8+E8+H8+N8+Q8+T8+W8+Z8</f>
        <v>22</v>
      </c>
      <c r="AH8" s="5">
        <f>D8+G8+J8+P8+S8+V8+Y8+AB8</f>
        <v>2</v>
      </c>
      <c r="AI8" s="75">
        <v>2</v>
      </c>
      <c r="AJ8" s="86" t="s">
        <v>259</v>
      </c>
    </row>
    <row r="9" spans="1:35" ht="14.25">
      <c r="A9" s="45" t="s">
        <v>173</v>
      </c>
      <c r="B9" s="42">
        <v>0</v>
      </c>
      <c r="C9" s="43" t="s">
        <v>302</v>
      </c>
      <c r="D9" s="70">
        <v>9</v>
      </c>
      <c r="E9" s="42">
        <v>0</v>
      </c>
      <c r="F9" s="43" t="s">
        <v>302</v>
      </c>
      <c r="G9" s="70">
        <v>8</v>
      </c>
      <c r="H9" s="42">
        <v>0</v>
      </c>
      <c r="I9" s="43" t="s">
        <v>302</v>
      </c>
      <c r="J9" s="70">
        <v>12</v>
      </c>
      <c r="K9" s="42">
        <v>0</v>
      </c>
      <c r="L9" s="43" t="s">
        <v>302</v>
      </c>
      <c r="M9" s="70">
        <v>3</v>
      </c>
      <c r="N9" s="102" t="s">
        <v>301</v>
      </c>
      <c r="O9" s="103"/>
      <c r="P9" s="104"/>
      <c r="Q9" s="42">
        <v>0</v>
      </c>
      <c r="R9" s="43" t="s">
        <v>302</v>
      </c>
      <c r="S9" s="70">
        <v>8</v>
      </c>
      <c r="T9" s="42">
        <v>1</v>
      </c>
      <c r="U9" s="43" t="s">
        <v>302</v>
      </c>
      <c r="V9" s="70">
        <v>2</v>
      </c>
      <c r="W9" s="42">
        <v>0</v>
      </c>
      <c r="X9" s="43" t="s">
        <v>302</v>
      </c>
      <c r="Y9" s="70">
        <v>7</v>
      </c>
      <c r="Z9" s="42">
        <v>0</v>
      </c>
      <c r="AA9" s="43" t="s">
        <v>302</v>
      </c>
      <c r="AB9" s="70">
        <v>1</v>
      </c>
      <c r="AC9" s="5">
        <f t="shared" si="0"/>
        <v>0</v>
      </c>
      <c r="AD9" s="5">
        <v>0</v>
      </c>
      <c r="AE9" s="5">
        <v>8</v>
      </c>
      <c r="AF9" s="5">
        <v>0</v>
      </c>
      <c r="AG9" s="5">
        <f>B9+E9+H9+K9+Q9+T9+W9+Z9</f>
        <v>1</v>
      </c>
      <c r="AH9" s="5">
        <f>D9+G9+J9+M9+S9+V9+Y9+AB9</f>
        <v>50</v>
      </c>
      <c r="AI9" s="40">
        <v>9</v>
      </c>
    </row>
    <row r="10" spans="1:35" ht="14.25">
      <c r="A10" s="45" t="s">
        <v>174</v>
      </c>
      <c r="B10" s="42">
        <v>2</v>
      </c>
      <c r="C10" s="43" t="s">
        <v>302</v>
      </c>
      <c r="D10" s="70">
        <v>1</v>
      </c>
      <c r="E10" s="42">
        <v>2</v>
      </c>
      <c r="F10" s="43" t="s">
        <v>302</v>
      </c>
      <c r="G10" s="70">
        <v>0</v>
      </c>
      <c r="H10" s="42">
        <v>1</v>
      </c>
      <c r="I10" s="43" t="s">
        <v>302</v>
      </c>
      <c r="J10" s="70">
        <v>3</v>
      </c>
      <c r="K10" s="42">
        <v>0</v>
      </c>
      <c r="L10" s="43" t="s">
        <v>302</v>
      </c>
      <c r="M10" s="70">
        <v>1</v>
      </c>
      <c r="N10" s="42">
        <v>8</v>
      </c>
      <c r="O10" s="43" t="s">
        <v>302</v>
      </c>
      <c r="P10" s="70">
        <v>0</v>
      </c>
      <c r="Q10" s="102" t="s">
        <v>301</v>
      </c>
      <c r="R10" s="103"/>
      <c r="S10" s="104"/>
      <c r="T10" s="42">
        <v>3</v>
      </c>
      <c r="U10" s="43" t="s">
        <v>302</v>
      </c>
      <c r="V10" s="70">
        <v>0</v>
      </c>
      <c r="W10" s="42">
        <v>1</v>
      </c>
      <c r="X10" s="43" t="s">
        <v>302</v>
      </c>
      <c r="Y10" s="70">
        <v>0</v>
      </c>
      <c r="Z10" s="42">
        <v>1</v>
      </c>
      <c r="AA10" s="43" t="s">
        <v>302</v>
      </c>
      <c r="AB10" s="70">
        <v>2</v>
      </c>
      <c r="AC10" s="5">
        <f t="shared" si="0"/>
        <v>15</v>
      </c>
      <c r="AD10" s="5">
        <v>5</v>
      </c>
      <c r="AE10" s="5">
        <v>3</v>
      </c>
      <c r="AF10" s="5">
        <v>0</v>
      </c>
      <c r="AG10" s="5">
        <f>B10+E10+H10+K10+N10+T10+W10+Z10</f>
        <v>18</v>
      </c>
      <c r="AH10" s="5">
        <f>D10+G10+J10+M10+P10+V10+Y10+AB10</f>
        <v>7</v>
      </c>
      <c r="AI10" s="40">
        <v>4</v>
      </c>
    </row>
    <row r="11" spans="1:35" ht="14.25">
      <c r="A11" s="45" t="s">
        <v>175</v>
      </c>
      <c r="B11" s="42">
        <v>2</v>
      </c>
      <c r="C11" s="43" t="s">
        <v>302</v>
      </c>
      <c r="D11" s="70">
        <v>1</v>
      </c>
      <c r="E11" s="42">
        <v>1</v>
      </c>
      <c r="F11" s="43" t="s">
        <v>302</v>
      </c>
      <c r="G11" s="70">
        <v>2</v>
      </c>
      <c r="H11" s="42">
        <v>0</v>
      </c>
      <c r="I11" s="43" t="s">
        <v>302</v>
      </c>
      <c r="J11" s="70">
        <v>3</v>
      </c>
      <c r="K11" s="42">
        <v>0</v>
      </c>
      <c r="L11" s="43" t="s">
        <v>302</v>
      </c>
      <c r="M11" s="70">
        <v>4</v>
      </c>
      <c r="N11" s="42">
        <v>2</v>
      </c>
      <c r="O11" s="43" t="s">
        <v>302</v>
      </c>
      <c r="P11" s="70">
        <v>1</v>
      </c>
      <c r="Q11" s="42">
        <v>0</v>
      </c>
      <c r="R11" s="43" t="s">
        <v>302</v>
      </c>
      <c r="S11" s="70">
        <v>3</v>
      </c>
      <c r="T11" s="102" t="s">
        <v>301</v>
      </c>
      <c r="U11" s="103"/>
      <c r="V11" s="104"/>
      <c r="W11" s="42">
        <v>0</v>
      </c>
      <c r="X11" s="43" t="s">
        <v>302</v>
      </c>
      <c r="Y11" s="70">
        <v>1</v>
      </c>
      <c r="Z11" s="42">
        <v>0</v>
      </c>
      <c r="AA11" s="43" t="s">
        <v>302</v>
      </c>
      <c r="AB11" s="70">
        <v>3</v>
      </c>
      <c r="AC11" s="5">
        <f t="shared" si="0"/>
        <v>6</v>
      </c>
      <c r="AD11" s="5">
        <v>2</v>
      </c>
      <c r="AE11" s="5">
        <v>6</v>
      </c>
      <c r="AF11" s="5">
        <v>0</v>
      </c>
      <c r="AG11" s="5">
        <f>B11+E11+H11+K11+N11+Q11+W11+Z11</f>
        <v>5</v>
      </c>
      <c r="AH11" s="5">
        <f>D11+G11+J11+M11+P11+S11+Y11+AB11</f>
        <v>18</v>
      </c>
      <c r="AI11" s="40">
        <v>8</v>
      </c>
    </row>
    <row r="12" spans="1:35" ht="14.25">
      <c r="A12" s="45" t="s">
        <v>176</v>
      </c>
      <c r="B12" s="42">
        <v>0</v>
      </c>
      <c r="C12" s="43" t="s">
        <v>302</v>
      </c>
      <c r="D12" s="70">
        <v>2</v>
      </c>
      <c r="E12" s="42">
        <v>3</v>
      </c>
      <c r="F12" s="43" t="s">
        <v>302</v>
      </c>
      <c r="G12" s="70">
        <v>1</v>
      </c>
      <c r="H12" s="42">
        <v>0</v>
      </c>
      <c r="I12" s="43" t="s">
        <v>302</v>
      </c>
      <c r="J12" s="70">
        <v>3</v>
      </c>
      <c r="K12" s="42">
        <v>0</v>
      </c>
      <c r="L12" s="43" t="s">
        <v>302</v>
      </c>
      <c r="M12" s="70">
        <v>3</v>
      </c>
      <c r="N12" s="42">
        <v>7</v>
      </c>
      <c r="O12" s="43" t="s">
        <v>302</v>
      </c>
      <c r="P12" s="70">
        <v>0</v>
      </c>
      <c r="Q12" s="42">
        <v>0</v>
      </c>
      <c r="R12" s="43" t="s">
        <v>302</v>
      </c>
      <c r="S12" s="70">
        <v>1</v>
      </c>
      <c r="T12" s="42">
        <v>1</v>
      </c>
      <c r="U12" s="43" t="s">
        <v>302</v>
      </c>
      <c r="V12" s="70">
        <v>0</v>
      </c>
      <c r="W12" s="96" t="s">
        <v>301</v>
      </c>
      <c r="X12" s="97"/>
      <c r="Y12" s="98"/>
      <c r="Z12" s="42">
        <v>1</v>
      </c>
      <c r="AA12" s="43" t="s">
        <v>302</v>
      </c>
      <c r="AB12" s="70">
        <v>2</v>
      </c>
      <c r="AC12" s="5">
        <f t="shared" si="0"/>
        <v>9</v>
      </c>
      <c r="AD12" s="5">
        <v>3</v>
      </c>
      <c r="AE12" s="5">
        <v>5</v>
      </c>
      <c r="AF12" s="5">
        <v>0</v>
      </c>
      <c r="AG12" s="5">
        <f>E12+H12+K12+N12+Q12+T12+B12+Z12</f>
        <v>12</v>
      </c>
      <c r="AH12" s="5">
        <f>G12+J12+M12+P12+S12+V12+D12+AB12</f>
        <v>12</v>
      </c>
      <c r="AI12" s="40">
        <v>6</v>
      </c>
    </row>
    <row r="13" spans="1:36" ht="14.25">
      <c r="A13" s="45" t="s">
        <v>79</v>
      </c>
      <c r="B13" s="42">
        <v>1</v>
      </c>
      <c r="C13" s="43" t="s">
        <v>302</v>
      </c>
      <c r="D13" s="70">
        <v>0</v>
      </c>
      <c r="E13" s="42">
        <v>1</v>
      </c>
      <c r="F13" s="43" t="s">
        <v>302</v>
      </c>
      <c r="G13" s="70">
        <v>1</v>
      </c>
      <c r="H13" s="42">
        <v>0</v>
      </c>
      <c r="I13" s="43" t="s">
        <v>302</v>
      </c>
      <c r="J13" s="70">
        <v>2</v>
      </c>
      <c r="K13" s="42">
        <v>0</v>
      </c>
      <c r="L13" s="43" t="s">
        <v>302</v>
      </c>
      <c r="M13" s="70">
        <v>1</v>
      </c>
      <c r="N13" s="42">
        <v>1</v>
      </c>
      <c r="O13" s="43" t="s">
        <v>302</v>
      </c>
      <c r="P13" s="70">
        <v>0</v>
      </c>
      <c r="Q13" s="42">
        <v>2</v>
      </c>
      <c r="R13" s="43" t="s">
        <v>302</v>
      </c>
      <c r="S13" s="70">
        <v>1</v>
      </c>
      <c r="T13" s="42">
        <v>3</v>
      </c>
      <c r="U13" s="43" t="s">
        <v>302</v>
      </c>
      <c r="V13" s="70">
        <v>0</v>
      </c>
      <c r="W13" s="42">
        <v>2</v>
      </c>
      <c r="X13" s="43" t="s">
        <v>302</v>
      </c>
      <c r="Y13" s="70">
        <v>1</v>
      </c>
      <c r="Z13" s="96" t="s">
        <v>301</v>
      </c>
      <c r="AA13" s="97"/>
      <c r="AB13" s="98"/>
      <c r="AC13" s="5">
        <f>AD13*3+AF13*1</f>
        <v>16</v>
      </c>
      <c r="AD13" s="5">
        <v>5</v>
      </c>
      <c r="AE13" s="5">
        <v>2</v>
      </c>
      <c r="AF13" s="5">
        <v>1</v>
      </c>
      <c r="AG13" s="5">
        <f>E13+H13+K13+N13+Q13+T13+B13+W13</f>
        <v>10</v>
      </c>
      <c r="AH13" s="5">
        <f>G13+J13+M13+P13+S13+V13+D13+Y13</f>
        <v>6</v>
      </c>
      <c r="AI13" s="40">
        <v>3</v>
      </c>
      <c r="AJ13" s="86" t="s">
        <v>259</v>
      </c>
    </row>
    <row r="15" spans="1:27" ht="14.25">
      <c r="A15" s="6" t="s">
        <v>162</v>
      </c>
      <c r="B15" s="6"/>
      <c r="C15" s="6"/>
      <c r="E15" s="6"/>
      <c r="F15" s="6"/>
      <c r="H15" s="6"/>
      <c r="I15" s="6"/>
      <c r="K15" s="6"/>
      <c r="L15" s="6"/>
      <c r="N15" s="6"/>
      <c r="O15" s="6"/>
      <c r="Q15" s="6"/>
      <c r="R15" s="6"/>
      <c r="T15" s="6"/>
      <c r="U15" s="6"/>
      <c r="W15" s="6"/>
      <c r="X15" s="6"/>
      <c r="Z15" s="6"/>
      <c r="AA15" s="6"/>
    </row>
    <row r="16" spans="1:35" ht="14.25">
      <c r="A16" s="5"/>
      <c r="B16" s="99" t="str">
        <f>A17</f>
        <v>則武</v>
      </c>
      <c r="C16" s="100"/>
      <c r="D16" s="101"/>
      <c r="E16" s="99" t="str">
        <f>A18</f>
        <v>早田</v>
      </c>
      <c r="F16" s="100"/>
      <c r="G16" s="101"/>
      <c r="H16" s="99" t="str">
        <f>A19</f>
        <v>芥見</v>
      </c>
      <c r="I16" s="100"/>
      <c r="J16" s="101"/>
      <c r="K16" s="99" t="str">
        <f>A20</f>
        <v>高富</v>
      </c>
      <c r="L16" s="100"/>
      <c r="M16" s="101"/>
      <c r="N16" s="99" t="str">
        <f>A21</f>
        <v>鶉</v>
      </c>
      <c r="O16" s="100"/>
      <c r="P16" s="101"/>
      <c r="Q16" s="99" t="str">
        <f>A22</f>
        <v>加納西</v>
      </c>
      <c r="R16" s="100"/>
      <c r="S16" s="101"/>
      <c r="T16" s="99" t="str">
        <f>A23</f>
        <v>華陽</v>
      </c>
      <c r="U16" s="100"/>
      <c r="V16" s="101"/>
      <c r="W16" s="99" t="str">
        <f>A24</f>
        <v>茜部</v>
      </c>
      <c r="X16" s="100"/>
      <c r="Y16" s="101"/>
      <c r="Z16" s="99"/>
      <c r="AA16" s="100"/>
      <c r="AB16" s="101"/>
      <c r="AC16" s="4" t="s">
        <v>74</v>
      </c>
      <c r="AD16" s="4" t="s">
        <v>54</v>
      </c>
      <c r="AE16" s="4" t="s">
        <v>53</v>
      </c>
      <c r="AF16" s="4" t="s">
        <v>52</v>
      </c>
      <c r="AG16" s="4" t="s">
        <v>50</v>
      </c>
      <c r="AH16" s="4" t="s">
        <v>51</v>
      </c>
      <c r="AI16" s="4" t="s">
        <v>255</v>
      </c>
    </row>
    <row r="17" spans="1:37" ht="14.25">
      <c r="A17" s="44" t="s">
        <v>177</v>
      </c>
      <c r="B17" s="102" t="s">
        <v>190</v>
      </c>
      <c r="C17" s="103"/>
      <c r="D17" s="104"/>
      <c r="E17" s="42">
        <v>3</v>
      </c>
      <c r="F17" s="43" t="s">
        <v>191</v>
      </c>
      <c r="G17" s="70">
        <v>1</v>
      </c>
      <c r="H17" s="42">
        <v>1</v>
      </c>
      <c r="I17" s="43" t="s">
        <v>191</v>
      </c>
      <c r="J17" s="70">
        <v>1</v>
      </c>
      <c r="K17" s="42">
        <v>1</v>
      </c>
      <c r="L17" s="43" t="s">
        <v>191</v>
      </c>
      <c r="M17" s="70">
        <v>1</v>
      </c>
      <c r="N17" s="42">
        <v>0</v>
      </c>
      <c r="O17" s="43" t="s">
        <v>191</v>
      </c>
      <c r="P17" s="70">
        <v>4</v>
      </c>
      <c r="Q17" s="42">
        <v>2</v>
      </c>
      <c r="R17" s="43" t="s">
        <v>191</v>
      </c>
      <c r="S17" s="70">
        <v>1</v>
      </c>
      <c r="T17" s="42">
        <v>1</v>
      </c>
      <c r="U17" s="43" t="s">
        <v>191</v>
      </c>
      <c r="V17" s="70">
        <v>2</v>
      </c>
      <c r="W17" s="42">
        <v>10</v>
      </c>
      <c r="X17" s="43" t="s">
        <v>191</v>
      </c>
      <c r="Y17" s="70">
        <v>0</v>
      </c>
      <c r="Z17" s="96" t="s">
        <v>190</v>
      </c>
      <c r="AA17" s="97"/>
      <c r="AB17" s="98"/>
      <c r="AC17" s="5">
        <f>AD17*3+AF17*1</f>
        <v>11</v>
      </c>
      <c r="AD17" s="5">
        <v>3</v>
      </c>
      <c r="AE17" s="5">
        <v>2</v>
      </c>
      <c r="AF17" s="5">
        <v>2</v>
      </c>
      <c r="AG17" s="5">
        <f>E17+H17+K17+N17+Q17+T17+W17</f>
        <v>18</v>
      </c>
      <c r="AH17" s="5">
        <f>G17+J17+M17+P17+S17+V17+Y17</f>
        <v>10</v>
      </c>
      <c r="AI17" s="40">
        <v>4</v>
      </c>
      <c r="AK17">
        <f>AG17-AH17</f>
        <v>8</v>
      </c>
    </row>
    <row r="18" spans="1:35" ht="14.25">
      <c r="A18" s="44" t="s">
        <v>62</v>
      </c>
      <c r="B18" s="42">
        <v>1</v>
      </c>
      <c r="C18" s="43" t="s">
        <v>191</v>
      </c>
      <c r="D18" s="70">
        <v>3</v>
      </c>
      <c r="E18" s="102" t="s">
        <v>190</v>
      </c>
      <c r="F18" s="103"/>
      <c r="G18" s="104"/>
      <c r="H18" s="42">
        <v>0</v>
      </c>
      <c r="I18" s="43" t="s">
        <v>191</v>
      </c>
      <c r="J18" s="70">
        <v>2</v>
      </c>
      <c r="K18" s="42">
        <v>0</v>
      </c>
      <c r="L18" s="43" t="s">
        <v>191</v>
      </c>
      <c r="M18" s="70">
        <v>3</v>
      </c>
      <c r="N18" s="42">
        <v>0</v>
      </c>
      <c r="O18" s="43" t="s">
        <v>191</v>
      </c>
      <c r="P18" s="70">
        <v>7</v>
      </c>
      <c r="Q18" s="42">
        <v>0</v>
      </c>
      <c r="R18" s="43" t="s">
        <v>191</v>
      </c>
      <c r="S18" s="70">
        <v>3</v>
      </c>
      <c r="T18" s="42">
        <v>0</v>
      </c>
      <c r="U18" s="43" t="s">
        <v>191</v>
      </c>
      <c r="V18" s="70">
        <v>6</v>
      </c>
      <c r="W18" s="42">
        <v>1</v>
      </c>
      <c r="X18" s="43" t="s">
        <v>191</v>
      </c>
      <c r="Y18" s="70">
        <v>0</v>
      </c>
      <c r="Z18" s="96" t="s">
        <v>190</v>
      </c>
      <c r="AA18" s="97"/>
      <c r="AB18" s="98"/>
      <c r="AC18" s="5">
        <f aca="true" t="shared" si="1" ref="AC18:AC24">AD18*3+AF18*1</f>
        <v>3</v>
      </c>
      <c r="AD18" s="5">
        <v>1</v>
      </c>
      <c r="AE18" s="5">
        <v>6</v>
      </c>
      <c r="AF18" s="5">
        <v>0</v>
      </c>
      <c r="AG18" s="5">
        <f>B18+H18+K18+N18+Q18+T18+W18</f>
        <v>2</v>
      </c>
      <c r="AH18" s="5">
        <f>D18+J18+M18+P18+S18+V18+Y18</f>
        <v>24</v>
      </c>
      <c r="AI18" s="40">
        <v>7</v>
      </c>
    </row>
    <row r="19" spans="1:37" ht="14.25">
      <c r="A19" s="44" t="s">
        <v>56</v>
      </c>
      <c r="B19" s="42">
        <v>1</v>
      </c>
      <c r="C19" s="43" t="s">
        <v>191</v>
      </c>
      <c r="D19" s="70">
        <v>1</v>
      </c>
      <c r="E19" s="42">
        <v>2</v>
      </c>
      <c r="F19" s="43" t="s">
        <v>191</v>
      </c>
      <c r="G19" s="70">
        <v>0</v>
      </c>
      <c r="H19" s="102" t="s">
        <v>190</v>
      </c>
      <c r="I19" s="103"/>
      <c r="J19" s="104"/>
      <c r="K19" s="42">
        <v>0</v>
      </c>
      <c r="L19" s="43" t="s">
        <v>191</v>
      </c>
      <c r="M19" s="70">
        <v>3</v>
      </c>
      <c r="N19" s="42">
        <v>2</v>
      </c>
      <c r="O19" s="43" t="s">
        <v>191</v>
      </c>
      <c r="P19" s="70">
        <v>2</v>
      </c>
      <c r="Q19" s="42">
        <v>3</v>
      </c>
      <c r="R19" s="43" t="s">
        <v>191</v>
      </c>
      <c r="S19" s="70">
        <v>0</v>
      </c>
      <c r="T19" s="42">
        <v>0</v>
      </c>
      <c r="U19" s="43" t="s">
        <v>191</v>
      </c>
      <c r="V19" s="70">
        <v>1</v>
      </c>
      <c r="W19" s="42">
        <v>6</v>
      </c>
      <c r="X19" s="43" t="s">
        <v>191</v>
      </c>
      <c r="Y19" s="70">
        <v>0</v>
      </c>
      <c r="Z19" s="96" t="s">
        <v>190</v>
      </c>
      <c r="AA19" s="97"/>
      <c r="AB19" s="98"/>
      <c r="AC19" s="5">
        <f t="shared" si="1"/>
        <v>11</v>
      </c>
      <c r="AD19" s="5">
        <v>3</v>
      </c>
      <c r="AE19" s="5">
        <v>2</v>
      </c>
      <c r="AF19" s="5">
        <v>2</v>
      </c>
      <c r="AG19" s="5">
        <f>B19+E19+K19+N19+Q19+T19+W19</f>
        <v>14</v>
      </c>
      <c r="AH19" s="5">
        <f>D19+G19+M19+P19+S19+V19+Y19</f>
        <v>7</v>
      </c>
      <c r="AI19" s="40">
        <v>5</v>
      </c>
      <c r="AK19">
        <f>AG19-AH19</f>
        <v>7</v>
      </c>
    </row>
    <row r="20" spans="1:37" ht="14.25">
      <c r="A20" s="44" t="s">
        <v>44</v>
      </c>
      <c r="B20" s="42">
        <v>1</v>
      </c>
      <c r="C20" s="43" t="s">
        <v>191</v>
      </c>
      <c r="D20" s="70">
        <v>1</v>
      </c>
      <c r="E20" s="42">
        <v>3</v>
      </c>
      <c r="F20" s="43" t="s">
        <v>191</v>
      </c>
      <c r="G20" s="70">
        <v>0</v>
      </c>
      <c r="H20" s="42">
        <v>3</v>
      </c>
      <c r="I20" s="43" t="s">
        <v>191</v>
      </c>
      <c r="J20" s="70">
        <v>0</v>
      </c>
      <c r="K20" s="102" t="s">
        <v>190</v>
      </c>
      <c r="L20" s="103"/>
      <c r="M20" s="104"/>
      <c r="N20" s="42">
        <v>1</v>
      </c>
      <c r="O20" s="43" t="s">
        <v>191</v>
      </c>
      <c r="P20" s="70">
        <v>2</v>
      </c>
      <c r="Q20" s="42">
        <v>0</v>
      </c>
      <c r="R20" s="43" t="s">
        <v>191</v>
      </c>
      <c r="S20" s="70">
        <v>0</v>
      </c>
      <c r="T20" s="42">
        <v>0</v>
      </c>
      <c r="U20" s="43" t="s">
        <v>191</v>
      </c>
      <c r="V20" s="70">
        <v>1</v>
      </c>
      <c r="W20" s="42">
        <v>5</v>
      </c>
      <c r="X20" s="43" t="s">
        <v>191</v>
      </c>
      <c r="Y20" s="70">
        <v>0</v>
      </c>
      <c r="Z20" s="96" t="s">
        <v>190</v>
      </c>
      <c r="AA20" s="97"/>
      <c r="AB20" s="98"/>
      <c r="AC20" s="5">
        <f t="shared" si="1"/>
        <v>11</v>
      </c>
      <c r="AD20" s="5">
        <v>3</v>
      </c>
      <c r="AE20" s="5">
        <v>2</v>
      </c>
      <c r="AF20" s="5">
        <v>2</v>
      </c>
      <c r="AG20" s="5">
        <f>B20+E20+H20+N20+Q20+T20+W20</f>
        <v>13</v>
      </c>
      <c r="AH20" s="5">
        <f>D20+G20+J20+P20+S20+V20+Y20</f>
        <v>4</v>
      </c>
      <c r="AI20" s="40">
        <v>3</v>
      </c>
      <c r="AK20">
        <f>AG20-AH20</f>
        <v>9</v>
      </c>
    </row>
    <row r="21" spans="1:36" ht="14.25">
      <c r="A21" s="44" t="s">
        <v>48</v>
      </c>
      <c r="B21" s="42">
        <v>4</v>
      </c>
      <c r="C21" s="43" t="s">
        <v>191</v>
      </c>
      <c r="D21" s="70">
        <v>0</v>
      </c>
      <c r="E21" s="42">
        <v>7</v>
      </c>
      <c r="F21" s="43" t="s">
        <v>191</v>
      </c>
      <c r="G21" s="70">
        <v>0</v>
      </c>
      <c r="H21" s="42">
        <v>2</v>
      </c>
      <c r="I21" s="43" t="s">
        <v>191</v>
      </c>
      <c r="J21" s="70">
        <v>2</v>
      </c>
      <c r="K21" s="42">
        <v>2</v>
      </c>
      <c r="L21" s="43" t="s">
        <v>191</v>
      </c>
      <c r="M21" s="70">
        <v>1</v>
      </c>
      <c r="N21" s="102" t="s">
        <v>190</v>
      </c>
      <c r="O21" s="103"/>
      <c r="P21" s="104"/>
      <c r="Q21" s="42">
        <v>3</v>
      </c>
      <c r="R21" s="43" t="s">
        <v>191</v>
      </c>
      <c r="S21" s="70">
        <v>0</v>
      </c>
      <c r="T21" s="42">
        <v>0</v>
      </c>
      <c r="U21" s="43" t="s">
        <v>191</v>
      </c>
      <c r="V21" s="70">
        <v>0</v>
      </c>
      <c r="W21" s="42">
        <v>5</v>
      </c>
      <c r="X21" s="43" t="s">
        <v>191</v>
      </c>
      <c r="Y21" s="70">
        <v>0</v>
      </c>
      <c r="Z21" s="96" t="s">
        <v>190</v>
      </c>
      <c r="AA21" s="97"/>
      <c r="AB21" s="98"/>
      <c r="AC21" s="5">
        <f t="shared" si="1"/>
        <v>17</v>
      </c>
      <c r="AD21" s="5">
        <v>5</v>
      </c>
      <c r="AE21" s="5">
        <v>0</v>
      </c>
      <c r="AF21" s="5">
        <v>2</v>
      </c>
      <c r="AG21" s="5">
        <f>B21+E21+H21+K21+Q21+T21+W21</f>
        <v>23</v>
      </c>
      <c r="AH21" s="5">
        <f>D21+G21+J21+M21+S21+V21+Y21</f>
        <v>3</v>
      </c>
      <c r="AI21" s="75">
        <v>2</v>
      </c>
      <c r="AJ21" s="86" t="s">
        <v>259</v>
      </c>
    </row>
    <row r="22" spans="1:35" ht="14.25">
      <c r="A22" s="44" t="s">
        <v>58</v>
      </c>
      <c r="B22" s="42">
        <v>1</v>
      </c>
      <c r="C22" s="43" t="s">
        <v>191</v>
      </c>
      <c r="D22" s="70">
        <v>2</v>
      </c>
      <c r="E22" s="42">
        <v>3</v>
      </c>
      <c r="F22" s="43" t="s">
        <v>191</v>
      </c>
      <c r="G22" s="70">
        <v>0</v>
      </c>
      <c r="H22" s="42">
        <v>0</v>
      </c>
      <c r="I22" s="43" t="s">
        <v>191</v>
      </c>
      <c r="J22" s="70">
        <v>3</v>
      </c>
      <c r="K22" s="42">
        <v>0</v>
      </c>
      <c r="L22" s="43" t="s">
        <v>191</v>
      </c>
      <c r="M22" s="70">
        <v>0</v>
      </c>
      <c r="N22" s="42">
        <v>0</v>
      </c>
      <c r="O22" s="43" t="s">
        <v>191</v>
      </c>
      <c r="P22" s="70">
        <v>3</v>
      </c>
      <c r="Q22" s="102" t="s">
        <v>190</v>
      </c>
      <c r="R22" s="103"/>
      <c r="S22" s="104"/>
      <c r="T22" s="42">
        <v>0</v>
      </c>
      <c r="U22" s="43" t="s">
        <v>191</v>
      </c>
      <c r="V22" s="70">
        <v>4</v>
      </c>
      <c r="W22" s="42">
        <v>2</v>
      </c>
      <c r="X22" s="43" t="s">
        <v>191</v>
      </c>
      <c r="Y22" s="70">
        <v>2</v>
      </c>
      <c r="Z22" s="96" t="s">
        <v>190</v>
      </c>
      <c r="AA22" s="97"/>
      <c r="AB22" s="98"/>
      <c r="AC22" s="5">
        <f t="shared" si="1"/>
        <v>5</v>
      </c>
      <c r="AD22" s="5">
        <v>1</v>
      </c>
      <c r="AE22" s="5">
        <v>4</v>
      </c>
      <c r="AF22" s="5">
        <v>2</v>
      </c>
      <c r="AG22" s="5">
        <f>B22+E22+H22+K22+N22+T22+W22</f>
        <v>6</v>
      </c>
      <c r="AH22" s="5">
        <f>D22+G22+J22+M22+P22+V22+Y22</f>
        <v>14</v>
      </c>
      <c r="AI22" s="40">
        <v>6</v>
      </c>
    </row>
    <row r="23" spans="1:36" ht="14.25">
      <c r="A23" s="44" t="s">
        <v>38</v>
      </c>
      <c r="B23" s="42">
        <v>2</v>
      </c>
      <c r="C23" s="43" t="s">
        <v>191</v>
      </c>
      <c r="D23" s="70">
        <v>1</v>
      </c>
      <c r="E23" s="42">
        <v>6</v>
      </c>
      <c r="F23" s="43" t="s">
        <v>191</v>
      </c>
      <c r="G23" s="70">
        <v>0</v>
      </c>
      <c r="H23" s="42">
        <v>1</v>
      </c>
      <c r="I23" s="43" t="s">
        <v>191</v>
      </c>
      <c r="J23" s="70">
        <v>0</v>
      </c>
      <c r="K23" s="42">
        <v>1</v>
      </c>
      <c r="L23" s="43" t="s">
        <v>191</v>
      </c>
      <c r="M23" s="70">
        <v>0</v>
      </c>
      <c r="N23" s="42">
        <v>0</v>
      </c>
      <c r="O23" s="43" t="s">
        <v>191</v>
      </c>
      <c r="P23" s="70">
        <v>0</v>
      </c>
      <c r="Q23" s="42">
        <v>4</v>
      </c>
      <c r="R23" s="43" t="s">
        <v>191</v>
      </c>
      <c r="S23" s="70">
        <v>0</v>
      </c>
      <c r="T23" s="102" t="s">
        <v>190</v>
      </c>
      <c r="U23" s="103"/>
      <c r="V23" s="104"/>
      <c r="W23" s="42">
        <v>7</v>
      </c>
      <c r="X23" s="43" t="s">
        <v>191</v>
      </c>
      <c r="Y23" s="70">
        <v>0</v>
      </c>
      <c r="Z23" s="96" t="s">
        <v>190</v>
      </c>
      <c r="AA23" s="97"/>
      <c r="AB23" s="98"/>
      <c r="AC23" s="5">
        <f t="shared" si="1"/>
        <v>19</v>
      </c>
      <c r="AD23" s="5">
        <v>6</v>
      </c>
      <c r="AE23" s="5">
        <v>0</v>
      </c>
      <c r="AF23" s="5">
        <v>1</v>
      </c>
      <c r="AG23" s="5">
        <f>B23+E23+H23+K23+N23+Q23+W23</f>
        <v>21</v>
      </c>
      <c r="AH23" s="5">
        <f>D23+G23+J23+M23+P23+S23+Y23</f>
        <v>1</v>
      </c>
      <c r="AI23" s="75">
        <v>1</v>
      </c>
      <c r="AJ23" s="86" t="s">
        <v>259</v>
      </c>
    </row>
    <row r="24" spans="1:35" ht="14.25">
      <c r="A24" s="44" t="s">
        <v>57</v>
      </c>
      <c r="B24" s="42">
        <v>0</v>
      </c>
      <c r="C24" s="43" t="s">
        <v>191</v>
      </c>
      <c r="D24" s="70">
        <v>10</v>
      </c>
      <c r="E24" s="42">
        <v>0</v>
      </c>
      <c r="F24" s="43" t="s">
        <v>191</v>
      </c>
      <c r="G24" s="70">
        <v>1</v>
      </c>
      <c r="H24" s="42">
        <v>0</v>
      </c>
      <c r="I24" s="43" t="s">
        <v>191</v>
      </c>
      <c r="J24" s="70">
        <v>6</v>
      </c>
      <c r="K24" s="42">
        <v>0</v>
      </c>
      <c r="L24" s="43" t="s">
        <v>191</v>
      </c>
      <c r="M24" s="70">
        <v>5</v>
      </c>
      <c r="N24" s="42">
        <v>0</v>
      </c>
      <c r="O24" s="43" t="s">
        <v>191</v>
      </c>
      <c r="P24" s="70">
        <v>5</v>
      </c>
      <c r="Q24" s="42">
        <v>2</v>
      </c>
      <c r="R24" s="43" t="s">
        <v>191</v>
      </c>
      <c r="S24" s="70">
        <v>2</v>
      </c>
      <c r="T24" s="42">
        <v>0</v>
      </c>
      <c r="U24" s="43" t="s">
        <v>191</v>
      </c>
      <c r="V24" s="70">
        <v>7</v>
      </c>
      <c r="W24" s="96" t="s">
        <v>190</v>
      </c>
      <c r="X24" s="97"/>
      <c r="Y24" s="98"/>
      <c r="Z24" s="96" t="s">
        <v>190</v>
      </c>
      <c r="AA24" s="97"/>
      <c r="AB24" s="98"/>
      <c r="AC24" s="5">
        <f t="shared" si="1"/>
        <v>1</v>
      </c>
      <c r="AD24" s="5">
        <v>0</v>
      </c>
      <c r="AE24" s="5">
        <v>6</v>
      </c>
      <c r="AF24" s="5">
        <v>1</v>
      </c>
      <c r="AG24" s="5">
        <f>E24+H24+K24+N24+Q24+T24+B24</f>
        <v>2</v>
      </c>
      <c r="AH24" s="5">
        <f>G24+J24+M24+P24+S24+V24+D24</f>
        <v>36</v>
      </c>
      <c r="AI24" s="40">
        <v>8</v>
      </c>
    </row>
    <row r="26" spans="1:27" ht="14.25">
      <c r="A26" s="6" t="s">
        <v>178</v>
      </c>
      <c r="B26" s="6"/>
      <c r="C26" s="6"/>
      <c r="E26" s="6"/>
      <c r="F26" s="6"/>
      <c r="H26" s="6"/>
      <c r="I26" s="6"/>
      <c r="K26" s="6"/>
      <c r="L26" s="6"/>
      <c r="N26" s="6"/>
      <c r="O26" s="6"/>
      <c r="Q26" s="6"/>
      <c r="R26" s="6"/>
      <c r="T26" s="6"/>
      <c r="U26" s="6"/>
      <c r="W26" s="6"/>
      <c r="X26" s="6"/>
      <c r="Z26" s="6"/>
      <c r="AA26" s="6"/>
    </row>
    <row r="27" spans="1:35" ht="14.25">
      <c r="A27" s="5"/>
      <c r="B27" s="99" t="str">
        <f>A28</f>
        <v>北星</v>
      </c>
      <c r="C27" s="100"/>
      <c r="D27" s="101"/>
      <c r="E27" s="99" t="str">
        <f>A29</f>
        <v>長良東</v>
      </c>
      <c r="F27" s="100"/>
      <c r="G27" s="101"/>
      <c r="H27" s="99" t="str">
        <f>A30</f>
        <v>芥見東</v>
      </c>
      <c r="I27" s="100"/>
      <c r="J27" s="101"/>
      <c r="K27" s="99" t="str">
        <f>A31</f>
        <v>加納東</v>
      </c>
      <c r="L27" s="100"/>
      <c r="M27" s="101"/>
      <c r="N27" s="99" t="str">
        <f>A32</f>
        <v>明郷</v>
      </c>
      <c r="O27" s="100"/>
      <c r="P27" s="101"/>
      <c r="Q27" s="99" t="str">
        <f>A33</f>
        <v>長森SS</v>
      </c>
      <c r="R27" s="100"/>
      <c r="S27" s="101"/>
      <c r="T27" s="99" t="str">
        <f>A34</f>
        <v>厚見</v>
      </c>
      <c r="U27" s="100"/>
      <c r="V27" s="101"/>
      <c r="W27" s="99" t="str">
        <f>A35</f>
        <v>ユントス</v>
      </c>
      <c r="X27" s="100"/>
      <c r="Y27" s="101"/>
      <c r="Z27" s="99"/>
      <c r="AA27" s="100"/>
      <c r="AB27" s="101"/>
      <c r="AC27" s="4" t="s">
        <v>74</v>
      </c>
      <c r="AD27" s="4" t="s">
        <v>54</v>
      </c>
      <c r="AE27" s="4" t="s">
        <v>53</v>
      </c>
      <c r="AF27" s="4" t="s">
        <v>52</v>
      </c>
      <c r="AG27" s="4" t="s">
        <v>50</v>
      </c>
      <c r="AH27" s="4" t="s">
        <v>51</v>
      </c>
      <c r="AI27" s="4" t="s">
        <v>255</v>
      </c>
    </row>
    <row r="28" spans="1:35" ht="14.25">
      <c r="A28" s="44" t="s">
        <v>36</v>
      </c>
      <c r="B28" s="102" t="s">
        <v>190</v>
      </c>
      <c r="C28" s="103"/>
      <c r="D28" s="104"/>
      <c r="E28" s="42">
        <v>0</v>
      </c>
      <c r="F28" s="43" t="s">
        <v>191</v>
      </c>
      <c r="G28" s="70">
        <v>1</v>
      </c>
      <c r="H28" s="42">
        <v>0</v>
      </c>
      <c r="I28" s="43" t="s">
        <v>191</v>
      </c>
      <c r="J28" s="70">
        <v>1</v>
      </c>
      <c r="K28" s="42">
        <v>4</v>
      </c>
      <c r="L28" s="43" t="s">
        <v>191</v>
      </c>
      <c r="M28" s="70">
        <v>1</v>
      </c>
      <c r="N28" s="42">
        <v>4</v>
      </c>
      <c r="O28" s="43" t="s">
        <v>191</v>
      </c>
      <c r="P28" s="70">
        <v>0</v>
      </c>
      <c r="Q28" s="42">
        <v>1</v>
      </c>
      <c r="R28" s="43" t="s">
        <v>191</v>
      </c>
      <c r="S28" s="70">
        <v>1</v>
      </c>
      <c r="T28" s="42">
        <v>0</v>
      </c>
      <c r="U28" s="43" t="s">
        <v>191</v>
      </c>
      <c r="V28" s="70">
        <v>2</v>
      </c>
      <c r="W28" s="42">
        <v>0</v>
      </c>
      <c r="X28" s="43" t="s">
        <v>191</v>
      </c>
      <c r="Y28" s="70">
        <v>0</v>
      </c>
      <c r="Z28" s="96" t="s">
        <v>190</v>
      </c>
      <c r="AA28" s="97"/>
      <c r="AB28" s="98"/>
      <c r="AC28" s="5">
        <f>AD28*3+AF28*1</f>
        <v>8</v>
      </c>
      <c r="AD28" s="5">
        <v>2</v>
      </c>
      <c r="AE28" s="5">
        <v>3</v>
      </c>
      <c r="AF28" s="5">
        <v>2</v>
      </c>
      <c r="AG28" s="5">
        <f>E28+H28+K28+N28+Q28+T28+W28</f>
        <v>9</v>
      </c>
      <c r="AH28" s="5">
        <f>G28+J28+M28+P28+S28+V28+Y28</f>
        <v>6</v>
      </c>
      <c r="AI28" s="40">
        <v>5</v>
      </c>
    </row>
    <row r="29" spans="1:37" ht="14.25">
      <c r="A29" s="44" t="s">
        <v>40</v>
      </c>
      <c r="B29" s="42">
        <v>1</v>
      </c>
      <c r="C29" s="43" t="s">
        <v>191</v>
      </c>
      <c r="D29" s="70">
        <v>0</v>
      </c>
      <c r="E29" s="102" t="s">
        <v>190</v>
      </c>
      <c r="F29" s="103"/>
      <c r="G29" s="104"/>
      <c r="H29" s="42">
        <v>0</v>
      </c>
      <c r="I29" s="43" t="s">
        <v>191</v>
      </c>
      <c r="J29" s="70">
        <v>0</v>
      </c>
      <c r="K29" s="42">
        <v>2</v>
      </c>
      <c r="L29" s="43" t="s">
        <v>191</v>
      </c>
      <c r="M29" s="70">
        <v>0</v>
      </c>
      <c r="N29" s="42">
        <v>3</v>
      </c>
      <c r="O29" s="43" t="s">
        <v>191</v>
      </c>
      <c r="P29" s="70">
        <v>0</v>
      </c>
      <c r="Q29" s="42">
        <v>3</v>
      </c>
      <c r="R29" s="43" t="s">
        <v>191</v>
      </c>
      <c r="S29" s="70">
        <v>0</v>
      </c>
      <c r="T29" s="42">
        <v>0</v>
      </c>
      <c r="U29" s="43" t="s">
        <v>191</v>
      </c>
      <c r="V29" s="70">
        <v>4</v>
      </c>
      <c r="W29" s="42">
        <v>1</v>
      </c>
      <c r="X29" s="43" t="s">
        <v>191</v>
      </c>
      <c r="Y29" s="70">
        <v>0</v>
      </c>
      <c r="Z29" s="96" t="s">
        <v>190</v>
      </c>
      <c r="AA29" s="97"/>
      <c r="AB29" s="98"/>
      <c r="AC29" s="5">
        <f aca="true" t="shared" si="2" ref="AC29:AC35">AD29*3+AF29*1</f>
        <v>16</v>
      </c>
      <c r="AD29" s="5">
        <v>5</v>
      </c>
      <c r="AE29" s="5">
        <v>1</v>
      </c>
      <c r="AF29" s="5">
        <v>1</v>
      </c>
      <c r="AG29" s="5">
        <f>B29+H29+K29+N29+Q29+T29+W29</f>
        <v>10</v>
      </c>
      <c r="AH29" s="5">
        <f>D29+J29+M29+P29+S29+V29+Y29</f>
        <v>4</v>
      </c>
      <c r="AI29" s="40">
        <v>2</v>
      </c>
      <c r="AJ29" s="86" t="s">
        <v>259</v>
      </c>
      <c r="AK29">
        <f>AG29-AH29</f>
        <v>6</v>
      </c>
    </row>
    <row r="30" spans="1:37" ht="14.25">
      <c r="A30" s="44" t="s">
        <v>59</v>
      </c>
      <c r="B30" s="42">
        <v>1</v>
      </c>
      <c r="C30" s="43" t="s">
        <v>191</v>
      </c>
      <c r="D30" s="70">
        <v>0</v>
      </c>
      <c r="E30" s="42">
        <v>0</v>
      </c>
      <c r="F30" s="43" t="s">
        <v>191</v>
      </c>
      <c r="G30" s="70">
        <v>0</v>
      </c>
      <c r="H30" s="102" t="s">
        <v>190</v>
      </c>
      <c r="I30" s="103"/>
      <c r="J30" s="104"/>
      <c r="K30" s="42">
        <v>2</v>
      </c>
      <c r="L30" s="43" t="s">
        <v>191</v>
      </c>
      <c r="M30" s="70">
        <v>0</v>
      </c>
      <c r="N30" s="42">
        <v>2</v>
      </c>
      <c r="O30" s="43" t="s">
        <v>191</v>
      </c>
      <c r="P30" s="70">
        <v>0</v>
      </c>
      <c r="Q30" s="42">
        <v>1</v>
      </c>
      <c r="R30" s="43" t="s">
        <v>191</v>
      </c>
      <c r="S30" s="70">
        <v>0</v>
      </c>
      <c r="T30" s="42">
        <v>0</v>
      </c>
      <c r="U30" s="43" t="s">
        <v>191</v>
      </c>
      <c r="V30" s="70">
        <v>1</v>
      </c>
      <c r="W30" s="42">
        <v>1</v>
      </c>
      <c r="X30" s="43" t="s">
        <v>191</v>
      </c>
      <c r="Y30" s="70">
        <v>3</v>
      </c>
      <c r="Z30" s="96" t="s">
        <v>190</v>
      </c>
      <c r="AA30" s="97"/>
      <c r="AB30" s="98"/>
      <c r="AC30" s="5">
        <f t="shared" si="2"/>
        <v>13</v>
      </c>
      <c r="AD30" s="5">
        <v>4</v>
      </c>
      <c r="AE30" s="5">
        <v>3</v>
      </c>
      <c r="AF30" s="5">
        <v>1</v>
      </c>
      <c r="AG30" s="5">
        <f>B30+E30+K30+N30+Q30+T30+W30</f>
        <v>7</v>
      </c>
      <c r="AH30" s="5">
        <f>D30+G30+M30+P30+S30+V30+Y30</f>
        <v>4</v>
      </c>
      <c r="AI30" s="40">
        <v>3</v>
      </c>
      <c r="AJ30" s="86" t="s">
        <v>259</v>
      </c>
      <c r="AK30">
        <f>AG30-AH30</f>
        <v>3</v>
      </c>
    </row>
    <row r="31" spans="1:35" ht="14.25">
      <c r="A31" s="44" t="s">
        <v>46</v>
      </c>
      <c r="B31" s="42">
        <v>1</v>
      </c>
      <c r="C31" s="43" t="s">
        <v>191</v>
      </c>
      <c r="D31" s="70">
        <v>4</v>
      </c>
      <c r="E31" s="42">
        <v>0</v>
      </c>
      <c r="F31" s="43" t="s">
        <v>191</v>
      </c>
      <c r="G31" s="70">
        <v>2</v>
      </c>
      <c r="H31" s="42">
        <v>0</v>
      </c>
      <c r="I31" s="43" t="s">
        <v>191</v>
      </c>
      <c r="J31" s="70">
        <v>2</v>
      </c>
      <c r="K31" s="102" t="s">
        <v>190</v>
      </c>
      <c r="L31" s="103"/>
      <c r="M31" s="104"/>
      <c r="N31" s="42">
        <v>9</v>
      </c>
      <c r="O31" s="43" t="s">
        <v>191</v>
      </c>
      <c r="P31" s="70">
        <v>0</v>
      </c>
      <c r="Q31" s="42">
        <v>1</v>
      </c>
      <c r="R31" s="43" t="s">
        <v>191</v>
      </c>
      <c r="S31" s="70">
        <v>2</v>
      </c>
      <c r="T31" s="42">
        <v>1</v>
      </c>
      <c r="U31" s="43" t="s">
        <v>191</v>
      </c>
      <c r="V31" s="70">
        <v>10</v>
      </c>
      <c r="W31" s="42">
        <v>3</v>
      </c>
      <c r="X31" s="43" t="s">
        <v>191</v>
      </c>
      <c r="Y31" s="70">
        <v>3</v>
      </c>
      <c r="Z31" s="96" t="s">
        <v>190</v>
      </c>
      <c r="AA31" s="97"/>
      <c r="AB31" s="98"/>
      <c r="AC31" s="5">
        <f t="shared" si="2"/>
        <v>4</v>
      </c>
      <c r="AD31" s="5">
        <v>1</v>
      </c>
      <c r="AE31" s="5">
        <v>5</v>
      </c>
      <c r="AF31" s="5">
        <v>1</v>
      </c>
      <c r="AG31" s="5">
        <f>B31+E31+H31+N31+Q31+T31+W31</f>
        <v>15</v>
      </c>
      <c r="AH31" s="5">
        <f>D31+G31+J31+P31+S31+V31+Y31</f>
        <v>23</v>
      </c>
      <c r="AI31" s="40">
        <v>7</v>
      </c>
    </row>
    <row r="32" spans="1:35" ht="14.25">
      <c r="A32" s="44" t="s">
        <v>41</v>
      </c>
      <c r="B32" s="42">
        <v>0</v>
      </c>
      <c r="C32" s="43" t="s">
        <v>191</v>
      </c>
      <c r="D32" s="70">
        <v>4</v>
      </c>
      <c r="E32" s="42">
        <v>0</v>
      </c>
      <c r="F32" s="43" t="s">
        <v>191</v>
      </c>
      <c r="G32" s="70">
        <v>3</v>
      </c>
      <c r="H32" s="42">
        <v>0</v>
      </c>
      <c r="I32" s="43" t="s">
        <v>191</v>
      </c>
      <c r="J32" s="70">
        <v>2</v>
      </c>
      <c r="K32" s="42">
        <v>0</v>
      </c>
      <c r="L32" s="43" t="s">
        <v>191</v>
      </c>
      <c r="M32" s="70">
        <v>9</v>
      </c>
      <c r="N32" s="102" t="s">
        <v>190</v>
      </c>
      <c r="O32" s="103"/>
      <c r="P32" s="104"/>
      <c r="Q32" s="42">
        <v>0</v>
      </c>
      <c r="R32" s="43" t="s">
        <v>191</v>
      </c>
      <c r="S32" s="70">
        <v>4</v>
      </c>
      <c r="T32" s="42">
        <v>0</v>
      </c>
      <c r="U32" s="43" t="s">
        <v>191</v>
      </c>
      <c r="V32" s="70">
        <v>9</v>
      </c>
      <c r="W32" s="42">
        <v>0</v>
      </c>
      <c r="X32" s="43" t="s">
        <v>191</v>
      </c>
      <c r="Y32" s="70">
        <v>5</v>
      </c>
      <c r="Z32" s="96" t="s">
        <v>190</v>
      </c>
      <c r="AA32" s="97"/>
      <c r="AB32" s="98"/>
      <c r="AC32" s="5">
        <f t="shared" si="2"/>
        <v>0</v>
      </c>
      <c r="AD32" s="5">
        <v>0</v>
      </c>
      <c r="AE32" s="5">
        <v>7</v>
      </c>
      <c r="AF32" s="5">
        <v>0</v>
      </c>
      <c r="AG32" s="5">
        <f>B32+E32+H32+K32+Q32+T32+W32</f>
        <v>0</v>
      </c>
      <c r="AH32" s="5">
        <f>D32+G32+J32+M32+S32+V32+Y32</f>
        <v>36</v>
      </c>
      <c r="AI32" s="40">
        <v>8</v>
      </c>
    </row>
    <row r="33" spans="1:35" ht="14.25">
      <c r="A33" s="44" t="s">
        <v>60</v>
      </c>
      <c r="B33" s="42">
        <v>1</v>
      </c>
      <c r="C33" s="43" t="s">
        <v>191</v>
      </c>
      <c r="D33" s="70">
        <v>1</v>
      </c>
      <c r="E33" s="42">
        <v>0</v>
      </c>
      <c r="F33" s="43" t="s">
        <v>191</v>
      </c>
      <c r="G33" s="70">
        <v>3</v>
      </c>
      <c r="H33" s="42">
        <v>0</v>
      </c>
      <c r="I33" s="43" t="s">
        <v>191</v>
      </c>
      <c r="J33" s="70">
        <v>1</v>
      </c>
      <c r="K33" s="42">
        <v>2</v>
      </c>
      <c r="L33" s="43" t="s">
        <v>191</v>
      </c>
      <c r="M33" s="70">
        <v>1</v>
      </c>
      <c r="N33" s="42">
        <v>4</v>
      </c>
      <c r="O33" s="43" t="s">
        <v>191</v>
      </c>
      <c r="P33" s="70">
        <v>0</v>
      </c>
      <c r="Q33" s="102" t="s">
        <v>190</v>
      </c>
      <c r="R33" s="103"/>
      <c r="S33" s="104"/>
      <c r="T33" s="42">
        <v>0</v>
      </c>
      <c r="U33" s="43" t="s">
        <v>191</v>
      </c>
      <c r="V33" s="70">
        <v>13</v>
      </c>
      <c r="W33" s="42">
        <v>0</v>
      </c>
      <c r="X33" s="43" t="s">
        <v>191</v>
      </c>
      <c r="Y33" s="70">
        <v>4</v>
      </c>
      <c r="Z33" s="96" t="s">
        <v>190</v>
      </c>
      <c r="AA33" s="97"/>
      <c r="AB33" s="98"/>
      <c r="AC33" s="5">
        <f t="shared" si="2"/>
        <v>7</v>
      </c>
      <c r="AD33" s="5">
        <v>2</v>
      </c>
      <c r="AE33" s="5">
        <v>4</v>
      </c>
      <c r="AF33" s="5">
        <v>1</v>
      </c>
      <c r="AG33" s="5">
        <f>B33+E33+H33+K33+N33+T33+W33</f>
        <v>7</v>
      </c>
      <c r="AH33" s="5">
        <f>D33+G33+J33+M33+P33+V33+Y33</f>
        <v>23</v>
      </c>
      <c r="AI33" s="40">
        <v>6</v>
      </c>
    </row>
    <row r="34" spans="1:36" ht="14.25">
      <c r="A34" s="44" t="s">
        <v>49</v>
      </c>
      <c r="B34" s="42">
        <v>2</v>
      </c>
      <c r="C34" s="43" t="s">
        <v>191</v>
      </c>
      <c r="D34" s="70">
        <v>0</v>
      </c>
      <c r="E34" s="42">
        <v>4</v>
      </c>
      <c r="F34" s="43" t="s">
        <v>191</v>
      </c>
      <c r="G34" s="70">
        <v>0</v>
      </c>
      <c r="H34" s="42">
        <v>1</v>
      </c>
      <c r="I34" s="43" t="s">
        <v>191</v>
      </c>
      <c r="J34" s="70">
        <v>0</v>
      </c>
      <c r="K34" s="42">
        <v>10</v>
      </c>
      <c r="L34" s="43" t="s">
        <v>191</v>
      </c>
      <c r="M34" s="70">
        <v>1</v>
      </c>
      <c r="N34" s="42">
        <v>9</v>
      </c>
      <c r="O34" s="43" t="s">
        <v>191</v>
      </c>
      <c r="P34" s="70">
        <v>0</v>
      </c>
      <c r="Q34" s="42">
        <v>13</v>
      </c>
      <c r="R34" s="43" t="s">
        <v>191</v>
      </c>
      <c r="S34" s="70">
        <v>0</v>
      </c>
      <c r="T34" s="102" t="s">
        <v>190</v>
      </c>
      <c r="U34" s="103"/>
      <c r="V34" s="104"/>
      <c r="W34" s="42">
        <v>2</v>
      </c>
      <c r="X34" s="43" t="s">
        <v>191</v>
      </c>
      <c r="Y34" s="70">
        <v>0</v>
      </c>
      <c r="Z34" s="96" t="s">
        <v>190</v>
      </c>
      <c r="AA34" s="97"/>
      <c r="AB34" s="98"/>
      <c r="AC34" s="5">
        <f t="shared" si="2"/>
        <v>21</v>
      </c>
      <c r="AD34" s="5">
        <v>7</v>
      </c>
      <c r="AE34" s="5">
        <v>0</v>
      </c>
      <c r="AF34" s="5">
        <v>0</v>
      </c>
      <c r="AG34" s="5">
        <f>B34+E34+H34+K34+N34+Q34+W34</f>
        <v>41</v>
      </c>
      <c r="AH34" s="5">
        <f>D34+G34+J34+M34+P34+S34+Y34</f>
        <v>1</v>
      </c>
      <c r="AI34" s="40">
        <v>1</v>
      </c>
      <c r="AJ34" s="86" t="s">
        <v>259</v>
      </c>
    </row>
    <row r="35" spans="1:35" ht="14.25">
      <c r="A35" s="44" t="s">
        <v>45</v>
      </c>
      <c r="B35" s="42">
        <v>0</v>
      </c>
      <c r="C35" s="43" t="s">
        <v>191</v>
      </c>
      <c r="D35" s="70">
        <v>0</v>
      </c>
      <c r="E35" s="42">
        <v>0</v>
      </c>
      <c r="F35" s="43" t="s">
        <v>191</v>
      </c>
      <c r="G35" s="70">
        <v>1</v>
      </c>
      <c r="H35" s="42">
        <v>3</v>
      </c>
      <c r="I35" s="43" t="s">
        <v>191</v>
      </c>
      <c r="J35" s="70">
        <v>1</v>
      </c>
      <c r="K35" s="42">
        <v>3</v>
      </c>
      <c r="L35" s="43" t="s">
        <v>191</v>
      </c>
      <c r="M35" s="70">
        <v>3</v>
      </c>
      <c r="N35" s="42">
        <v>5</v>
      </c>
      <c r="O35" s="43" t="s">
        <v>191</v>
      </c>
      <c r="P35" s="70">
        <v>0</v>
      </c>
      <c r="Q35" s="42">
        <v>4</v>
      </c>
      <c r="R35" s="43" t="s">
        <v>191</v>
      </c>
      <c r="S35" s="70">
        <v>0</v>
      </c>
      <c r="T35" s="42">
        <v>0</v>
      </c>
      <c r="U35" s="43" t="s">
        <v>191</v>
      </c>
      <c r="V35" s="70">
        <v>2</v>
      </c>
      <c r="W35" s="96" t="s">
        <v>190</v>
      </c>
      <c r="X35" s="97"/>
      <c r="Y35" s="98"/>
      <c r="Z35" s="96" t="s">
        <v>190</v>
      </c>
      <c r="AA35" s="97"/>
      <c r="AB35" s="98"/>
      <c r="AC35" s="5">
        <f t="shared" si="2"/>
        <v>11</v>
      </c>
      <c r="AD35" s="5">
        <v>3</v>
      </c>
      <c r="AE35" s="5">
        <v>2</v>
      </c>
      <c r="AF35" s="5">
        <v>2</v>
      </c>
      <c r="AG35" s="5">
        <f>E35+H35+K35+N35+Q35+T35+B35</f>
        <v>15</v>
      </c>
      <c r="AH35" s="5">
        <f>G35+J35+M35+P35+S35+V35+D35</f>
        <v>7</v>
      </c>
      <c r="AI35" s="40">
        <v>4</v>
      </c>
    </row>
  </sheetData>
  <mergeCells count="70">
    <mergeCell ref="W35:Y35"/>
    <mergeCell ref="K31:M31"/>
    <mergeCell ref="N32:P32"/>
    <mergeCell ref="Q33:S33"/>
    <mergeCell ref="T34:V34"/>
    <mergeCell ref="W27:Y27"/>
    <mergeCell ref="B28:D28"/>
    <mergeCell ref="E29:G29"/>
    <mergeCell ref="H30:J30"/>
    <mergeCell ref="Q22:S22"/>
    <mergeCell ref="T23:V23"/>
    <mergeCell ref="W24:Y24"/>
    <mergeCell ref="B27:D27"/>
    <mergeCell ref="E27:G27"/>
    <mergeCell ref="H27:J27"/>
    <mergeCell ref="K27:M27"/>
    <mergeCell ref="N27:P27"/>
    <mergeCell ref="Q27:S27"/>
    <mergeCell ref="T27:V27"/>
    <mergeCell ref="E18:G18"/>
    <mergeCell ref="H19:J19"/>
    <mergeCell ref="K20:M20"/>
    <mergeCell ref="N21:P21"/>
    <mergeCell ref="W4:Y4"/>
    <mergeCell ref="W12:Y12"/>
    <mergeCell ref="W16:Y16"/>
    <mergeCell ref="T4:V4"/>
    <mergeCell ref="T11:V11"/>
    <mergeCell ref="T16:V16"/>
    <mergeCell ref="Q10:S10"/>
    <mergeCell ref="N4:P4"/>
    <mergeCell ref="N9:P9"/>
    <mergeCell ref="N16:P16"/>
    <mergeCell ref="A1:AH1"/>
    <mergeCell ref="AG2:AH2"/>
    <mergeCell ref="E4:G4"/>
    <mergeCell ref="E16:G16"/>
    <mergeCell ref="E6:G6"/>
    <mergeCell ref="B4:D4"/>
    <mergeCell ref="B5:D5"/>
    <mergeCell ref="B16:D16"/>
    <mergeCell ref="K4:M4"/>
    <mergeCell ref="K8:M8"/>
    <mergeCell ref="Z4:AB4"/>
    <mergeCell ref="Z13:AB13"/>
    <mergeCell ref="Z16:AB16"/>
    <mergeCell ref="B17:D17"/>
    <mergeCell ref="K16:M16"/>
    <mergeCell ref="H4:J4"/>
    <mergeCell ref="H7:J7"/>
    <mergeCell ref="H16:J16"/>
    <mergeCell ref="Q4:S4"/>
    <mergeCell ref="Q16:S16"/>
    <mergeCell ref="Z24:AB24"/>
    <mergeCell ref="Z27:AB27"/>
    <mergeCell ref="Z35:AB35"/>
    <mergeCell ref="Z17:AB17"/>
    <mergeCell ref="Z18:AB18"/>
    <mergeCell ref="Z19:AB19"/>
    <mergeCell ref="Z20:AB20"/>
    <mergeCell ref="Z21:AB21"/>
    <mergeCell ref="Z22:AB22"/>
    <mergeCell ref="Z23:AB23"/>
    <mergeCell ref="Z32:AB32"/>
    <mergeCell ref="Z33:AB33"/>
    <mergeCell ref="Z34:AB34"/>
    <mergeCell ref="Z28:AB28"/>
    <mergeCell ref="Z29:AB29"/>
    <mergeCell ref="Z30:AB30"/>
    <mergeCell ref="Z31:AB31"/>
  </mergeCells>
  <printOptions/>
  <pageMargins left="0.44" right="0.29" top="0.65" bottom="0.6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R24" sqref="R24"/>
    </sheetView>
  </sheetViews>
  <sheetFormatPr defaultColWidth="9.00390625" defaultRowHeight="13.5"/>
  <cols>
    <col min="1" max="1" width="4.625" style="11" bestFit="1" customWidth="1"/>
    <col min="2" max="2" width="9.125" style="11" customWidth="1"/>
    <col min="3" max="3" width="5.625" style="11" customWidth="1"/>
    <col min="4" max="4" width="4.875" style="11" customWidth="1"/>
    <col min="5" max="5" width="3.375" style="11" customWidth="1"/>
    <col min="6" max="6" width="8.625" style="11" customWidth="1"/>
    <col min="7" max="7" width="5.00390625" style="11" customWidth="1"/>
    <col min="8" max="10" width="4.875" style="11" customWidth="1"/>
    <col min="11" max="11" width="8.625" style="11" customWidth="1"/>
    <col min="12" max="12" width="3.375" style="11" customWidth="1"/>
    <col min="13" max="13" width="4.875" style="11" customWidth="1"/>
    <col min="14" max="14" width="5.625" style="11" customWidth="1"/>
    <col min="15" max="15" width="9.00390625" style="11" bestFit="1" customWidth="1"/>
    <col min="16" max="16" width="3.125" style="11" customWidth="1"/>
    <col min="17" max="17" width="4.25390625" style="11" customWidth="1"/>
    <col min="18" max="16384" width="9.00390625" style="11" bestFit="1" customWidth="1"/>
  </cols>
  <sheetData>
    <row r="1" spans="1:16" ht="17.25">
      <c r="A1" s="7"/>
      <c r="B1" s="38" t="s">
        <v>67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10"/>
    </row>
    <row r="2" spans="1:16" ht="13.5">
      <c r="A2" s="12"/>
      <c r="B2" s="14" t="s">
        <v>307</v>
      </c>
      <c r="C2" s="13"/>
      <c r="D2" s="13"/>
      <c r="E2" s="13"/>
      <c r="F2" s="13"/>
      <c r="G2" s="13"/>
      <c r="H2" s="14" t="s">
        <v>308</v>
      </c>
      <c r="I2" s="13"/>
      <c r="J2" s="14"/>
      <c r="K2" s="13"/>
      <c r="L2" s="13"/>
      <c r="M2" s="13"/>
      <c r="N2" s="15"/>
      <c r="O2" s="14"/>
      <c r="P2" s="16"/>
    </row>
    <row r="3" spans="1:16" ht="13.5">
      <c r="A3" s="12"/>
      <c r="B3" s="13"/>
      <c r="C3" s="13"/>
      <c r="D3" s="13"/>
      <c r="E3" s="13"/>
      <c r="F3" s="13"/>
      <c r="G3" s="13"/>
      <c r="H3" s="17"/>
      <c r="I3" s="13"/>
      <c r="J3" s="14"/>
      <c r="K3" s="17"/>
      <c r="L3" s="17"/>
      <c r="M3" s="13"/>
      <c r="N3" s="14"/>
      <c r="O3" s="14"/>
      <c r="P3" s="16"/>
    </row>
    <row r="4" spans="1:16" ht="4.5" customHeight="1">
      <c r="A4" s="18"/>
      <c r="B4" s="19"/>
      <c r="C4" s="19"/>
      <c r="D4" s="19"/>
      <c r="E4" s="19"/>
      <c r="F4" s="19"/>
      <c r="G4" s="19"/>
      <c r="H4" s="20"/>
      <c r="I4" s="19"/>
      <c r="J4" s="20"/>
      <c r="K4" s="20"/>
      <c r="L4" s="20"/>
      <c r="M4" s="19"/>
      <c r="N4" s="21"/>
      <c r="O4" s="21"/>
      <c r="P4" s="22"/>
    </row>
    <row r="5" spans="1:16" ht="16.5" customHeight="1">
      <c r="A5" s="23"/>
      <c r="B5" s="24"/>
      <c r="C5" s="14"/>
      <c r="D5" s="14"/>
      <c r="E5" s="14"/>
      <c r="F5" s="25"/>
      <c r="G5" s="26"/>
      <c r="H5" s="26"/>
      <c r="I5" s="27"/>
      <c r="J5" s="26"/>
      <c r="K5" s="26"/>
      <c r="L5" s="14"/>
      <c r="M5" s="14"/>
      <c r="N5" s="14"/>
      <c r="O5" s="28"/>
      <c r="P5" s="24"/>
    </row>
    <row r="6" spans="1:16" ht="16.5" customHeight="1" thickBot="1">
      <c r="A6" s="106" t="s">
        <v>2</v>
      </c>
      <c r="B6" s="107" t="s">
        <v>260</v>
      </c>
      <c r="C6" s="12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6.5" customHeight="1" thickBot="1" thickTop="1">
      <c r="A7" s="106"/>
      <c r="B7" s="107"/>
      <c r="C7" s="108" t="s">
        <v>4</v>
      </c>
      <c r="D7" s="128">
        <v>5</v>
      </c>
      <c r="E7" s="129"/>
      <c r="F7" s="14"/>
      <c r="G7" s="24"/>
      <c r="H7" s="24"/>
      <c r="I7" s="110"/>
      <c r="J7" s="111"/>
      <c r="K7" s="111"/>
      <c r="L7" s="111"/>
      <c r="M7" s="111"/>
      <c r="N7" s="14"/>
      <c r="O7" s="14"/>
      <c r="P7" s="14"/>
    </row>
    <row r="8" spans="1:16" ht="16.5" customHeight="1" thickTop="1">
      <c r="A8" s="106" t="s">
        <v>71</v>
      </c>
      <c r="B8" s="107" t="s">
        <v>264</v>
      </c>
      <c r="C8" s="109"/>
      <c r="D8" s="12">
        <v>0</v>
      </c>
      <c r="E8" s="30" t="s">
        <v>5</v>
      </c>
      <c r="F8" s="12"/>
      <c r="G8" s="24"/>
      <c r="H8" s="24"/>
      <c r="I8" s="111"/>
      <c r="J8" s="111"/>
      <c r="K8" s="111"/>
      <c r="L8" s="111"/>
      <c r="M8" s="111"/>
      <c r="N8" s="14"/>
      <c r="O8" s="14"/>
      <c r="P8" s="14"/>
    </row>
    <row r="9" spans="1:16" ht="16.5" customHeight="1" thickBot="1">
      <c r="A9" s="106"/>
      <c r="B9" s="107"/>
      <c r="C9" s="14"/>
      <c r="D9" s="14"/>
      <c r="E9" s="30"/>
      <c r="F9" s="138">
        <v>1</v>
      </c>
      <c r="G9" s="129"/>
      <c r="H9" s="129"/>
      <c r="I9" s="14"/>
      <c r="J9" s="112" t="s">
        <v>268</v>
      </c>
      <c r="K9" s="112"/>
      <c r="L9" s="112"/>
      <c r="M9" s="14"/>
      <c r="N9" s="14"/>
      <c r="O9" s="14"/>
      <c r="P9" s="14"/>
    </row>
    <row r="10" spans="1:16" ht="16.5" customHeight="1" thickBot="1" thickTop="1">
      <c r="A10" s="106" t="s">
        <v>69</v>
      </c>
      <c r="B10" s="107" t="s">
        <v>267</v>
      </c>
      <c r="C10" s="127"/>
      <c r="D10" s="14"/>
      <c r="E10" s="30"/>
      <c r="F10" s="139">
        <v>3</v>
      </c>
      <c r="G10" s="29"/>
      <c r="H10" s="30"/>
      <c r="I10" s="130"/>
      <c r="J10" s="112"/>
      <c r="K10" s="112"/>
      <c r="L10" s="112"/>
      <c r="M10" s="14"/>
      <c r="N10" s="14"/>
      <c r="O10" s="14"/>
      <c r="P10" s="14"/>
    </row>
    <row r="11" spans="1:16" ht="16.5" customHeight="1" thickBot="1" thickTop="1">
      <c r="A11" s="106"/>
      <c r="B11" s="107"/>
      <c r="C11" s="108" t="s">
        <v>6</v>
      </c>
      <c r="D11" s="128">
        <v>5</v>
      </c>
      <c r="E11" s="129"/>
      <c r="F11" s="140"/>
      <c r="G11" s="12"/>
      <c r="H11" s="35"/>
      <c r="I11" s="130"/>
      <c r="J11" s="14"/>
      <c r="K11" s="14"/>
      <c r="L11" s="14"/>
      <c r="M11" s="14"/>
      <c r="N11" s="14"/>
      <c r="O11" s="14"/>
      <c r="P11" s="14"/>
    </row>
    <row r="12" spans="1:16" ht="16.5" customHeight="1" thickTop="1">
      <c r="A12" s="106" t="s">
        <v>3</v>
      </c>
      <c r="B12" s="107" t="s">
        <v>263</v>
      </c>
      <c r="C12" s="109"/>
      <c r="D12" s="12">
        <v>0</v>
      </c>
      <c r="E12" s="14"/>
      <c r="F12" s="16"/>
      <c r="G12" s="12"/>
      <c r="H12" s="35"/>
      <c r="I12" s="130"/>
      <c r="J12" s="14"/>
      <c r="K12" s="14"/>
      <c r="L12" s="14"/>
      <c r="M12" s="14"/>
      <c r="N12" s="14"/>
      <c r="O12" s="14"/>
      <c r="P12" s="14"/>
    </row>
    <row r="13" spans="1:16" ht="16.5" customHeight="1" thickBot="1">
      <c r="A13" s="106"/>
      <c r="B13" s="107"/>
      <c r="C13" s="14"/>
      <c r="D13" s="14"/>
      <c r="E13" s="14"/>
      <c r="F13" s="24" t="s">
        <v>7</v>
      </c>
      <c r="G13" s="33" t="s">
        <v>8</v>
      </c>
      <c r="H13" s="12"/>
      <c r="I13" s="128">
        <v>1</v>
      </c>
      <c r="J13" s="113" t="s">
        <v>9</v>
      </c>
      <c r="K13" s="113" t="s">
        <v>320</v>
      </c>
      <c r="L13" s="14"/>
      <c r="M13" s="14"/>
      <c r="N13" s="14"/>
      <c r="O13" s="14"/>
      <c r="P13" s="14"/>
    </row>
    <row r="14" spans="1:16" ht="16.5" customHeight="1" thickBot="1" thickTop="1">
      <c r="A14" s="106" t="s">
        <v>68</v>
      </c>
      <c r="B14" s="107" t="s">
        <v>261</v>
      </c>
      <c r="C14" s="127"/>
      <c r="D14" s="14"/>
      <c r="E14" s="14"/>
      <c r="F14" s="30"/>
      <c r="G14" s="34"/>
      <c r="H14" s="31"/>
      <c r="I14" s="29">
        <v>0</v>
      </c>
      <c r="J14" s="113"/>
      <c r="K14" s="113"/>
      <c r="L14" s="14"/>
      <c r="M14" s="14"/>
      <c r="N14" s="14"/>
      <c r="O14" s="14"/>
      <c r="P14" s="14"/>
    </row>
    <row r="15" spans="1:16" ht="16.5" customHeight="1" thickBot="1" thickTop="1">
      <c r="A15" s="106"/>
      <c r="B15" s="107"/>
      <c r="C15" s="114" t="s">
        <v>10</v>
      </c>
      <c r="D15" s="128">
        <v>2</v>
      </c>
      <c r="E15" s="129"/>
      <c r="F15" s="29"/>
      <c r="G15" s="12"/>
      <c r="H15" s="31"/>
      <c r="I15" s="12"/>
      <c r="J15" s="113" t="s">
        <v>11</v>
      </c>
      <c r="K15" s="113" t="s">
        <v>321</v>
      </c>
      <c r="L15" s="14"/>
      <c r="M15" s="14"/>
      <c r="N15" s="14"/>
      <c r="O15" s="14"/>
      <c r="P15" s="14"/>
    </row>
    <row r="16" spans="1:16" ht="16.5" customHeight="1" thickTop="1">
      <c r="A16" s="106" t="s">
        <v>70</v>
      </c>
      <c r="B16" s="107" t="s">
        <v>266</v>
      </c>
      <c r="C16" s="109"/>
      <c r="D16" s="29">
        <v>0</v>
      </c>
      <c r="E16" s="136" t="s">
        <v>12</v>
      </c>
      <c r="F16" s="137"/>
      <c r="G16" s="29"/>
      <c r="H16" s="31"/>
      <c r="I16" s="12"/>
      <c r="J16" s="113"/>
      <c r="K16" s="113"/>
      <c r="L16" s="14"/>
      <c r="M16" s="14"/>
      <c r="N16" s="14"/>
      <c r="O16" s="14"/>
      <c r="P16" s="14"/>
    </row>
    <row r="17" spans="1:16" ht="16.5" customHeight="1" thickBot="1">
      <c r="A17" s="106"/>
      <c r="B17" s="107"/>
      <c r="C17" s="14"/>
      <c r="D17" s="14"/>
      <c r="E17" s="134"/>
      <c r="F17" s="128">
        <v>2</v>
      </c>
      <c r="G17" s="129"/>
      <c r="H17" s="135"/>
      <c r="I17" s="12"/>
      <c r="J17" s="113" t="s">
        <v>13</v>
      </c>
      <c r="K17" s="113" t="s">
        <v>180</v>
      </c>
      <c r="L17" s="14"/>
      <c r="M17" s="14"/>
      <c r="N17" s="14"/>
      <c r="O17" s="14"/>
      <c r="P17" s="14"/>
    </row>
    <row r="18" spans="1:16" ht="16.5" customHeight="1" thickTop="1">
      <c r="A18" s="106" t="s">
        <v>72</v>
      </c>
      <c r="B18" s="107" t="s">
        <v>265</v>
      </c>
      <c r="C18" s="32"/>
      <c r="D18" s="14"/>
      <c r="E18" s="115"/>
      <c r="F18" s="12">
        <v>0</v>
      </c>
      <c r="G18" s="29"/>
      <c r="H18" s="29"/>
      <c r="I18" s="14"/>
      <c r="J18" s="113"/>
      <c r="K18" s="113"/>
      <c r="L18" s="14"/>
      <c r="M18" s="14"/>
      <c r="N18" s="14"/>
      <c r="O18" s="14"/>
      <c r="P18" s="14"/>
    </row>
    <row r="19" spans="1:16" ht="16.5" customHeight="1" thickBot="1">
      <c r="A19" s="106"/>
      <c r="B19" s="107"/>
      <c r="C19" s="108" t="s">
        <v>14</v>
      </c>
      <c r="D19" s="12">
        <v>0</v>
      </c>
      <c r="E19" s="115"/>
      <c r="F19" s="14"/>
      <c r="G19" s="14"/>
      <c r="H19" s="14"/>
      <c r="I19" s="14"/>
      <c r="J19" s="113" t="s">
        <v>322</v>
      </c>
      <c r="K19" s="113" t="s">
        <v>323</v>
      </c>
      <c r="L19" s="14"/>
      <c r="M19" s="14"/>
      <c r="N19" s="14"/>
      <c r="O19" s="14"/>
      <c r="P19" s="14"/>
    </row>
    <row r="20" spans="1:16" ht="16.5" customHeight="1" thickBot="1" thickTop="1">
      <c r="A20" s="106" t="s">
        <v>15</v>
      </c>
      <c r="B20" s="107" t="s">
        <v>262</v>
      </c>
      <c r="C20" s="108"/>
      <c r="D20" s="132">
        <v>2</v>
      </c>
      <c r="E20" s="133"/>
      <c r="F20" s="14"/>
      <c r="G20" s="14"/>
      <c r="H20" s="14"/>
      <c r="I20" s="14"/>
      <c r="J20" s="113"/>
      <c r="K20" s="113"/>
      <c r="L20" s="14"/>
      <c r="M20" s="14"/>
      <c r="N20" s="14"/>
      <c r="O20" s="14"/>
      <c r="P20" s="14"/>
    </row>
    <row r="21" spans="1:16" ht="16.5" customHeight="1" thickTop="1">
      <c r="A21" s="106"/>
      <c r="B21" s="107"/>
      <c r="C21" s="13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ht="16.5" customHeight="1"/>
    <row r="23" ht="22.5" customHeight="1"/>
    <row r="24" ht="9.75" customHeight="1"/>
    <row r="25" spans="1:2" ht="16.5" customHeight="1">
      <c r="A25" s="14"/>
      <c r="B25" s="14"/>
    </row>
    <row r="26" spans="1:2" ht="16.5" customHeight="1">
      <c r="A26" s="14"/>
      <c r="B26" s="14"/>
    </row>
    <row r="27" spans="1:2" ht="16.5" customHeight="1">
      <c r="A27" s="14"/>
      <c r="B27" s="14"/>
    </row>
    <row r="28" spans="1:2" ht="16.5" customHeight="1">
      <c r="A28" s="14"/>
      <c r="B28" s="14"/>
    </row>
    <row r="29" spans="1:2" ht="16.5" customHeight="1">
      <c r="A29" s="14"/>
      <c r="B29" s="14"/>
    </row>
    <row r="30" spans="1:2" ht="16.5" customHeight="1">
      <c r="A30" s="14"/>
      <c r="B30" s="14"/>
    </row>
    <row r="31" spans="1:2" ht="16.5" customHeight="1">
      <c r="A31" s="14"/>
      <c r="B31" s="14"/>
    </row>
    <row r="32" spans="1:2" ht="16.5" customHeight="1">
      <c r="A32" s="14"/>
      <c r="B32" s="14"/>
    </row>
    <row r="33" spans="1:2" ht="16.5" customHeight="1">
      <c r="A33" s="14"/>
      <c r="B33" s="14"/>
    </row>
    <row r="34" spans="1:2" ht="16.5" customHeight="1">
      <c r="A34" s="14"/>
      <c r="B34" s="14"/>
    </row>
    <row r="35" spans="1:2" ht="16.5" customHeight="1">
      <c r="A35" s="14"/>
      <c r="B35" s="14"/>
    </row>
    <row r="36" spans="1:2" ht="16.5" customHeight="1">
      <c r="A36" s="14"/>
      <c r="B36" s="14"/>
    </row>
    <row r="37" spans="1:2" ht="16.5" customHeight="1">
      <c r="A37" s="14"/>
      <c r="B37" s="14"/>
    </row>
    <row r="38" spans="1:2" ht="16.5" customHeight="1">
      <c r="A38" s="14"/>
      <c r="B38" s="14"/>
    </row>
    <row r="39" spans="1:2" ht="16.5" customHeight="1">
      <c r="A39" s="14"/>
      <c r="B39" s="14"/>
    </row>
    <row r="40" spans="1:2" ht="16.5" customHeight="1">
      <c r="A40" s="14"/>
      <c r="B40" s="14"/>
    </row>
    <row r="41" ht="16.5" customHeight="1"/>
    <row r="42" ht="22.5" customHeight="1"/>
    <row r="43" ht="9.75" customHeight="1"/>
    <row r="44" spans="1:2" ht="16.5" customHeight="1">
      <c r="A44" s="14"/>
      <c r="B44" s="14"/>
    </row>
    <row r="45" spans="1:2" ht="16.5" customHeight="1">
      <c r="A45" s="14"/>
      <c r="B45" s="14"/>
    </row>
    <row r="46" spans="1:2" ht="16.5" customHeight="1">
      <c r="A46" s="14"/>
      <c r="B46" s="14"/>
    </row>
    <row r="47" spans="1:2" ht="16.5" customHeight="1">
      <c r="A47" s="14"/>
      <c r="B47" s="14"/>
    </row>
    <row r="48" spans="1:2" ht="16.5" customHeight="1">
      <c r="A48" s="14"/>
      <c r="B48" s="14"/>
    </row>
    <row r="49" spans="1:2" ht="16.5" customHeight="1">
      <c r="A49" s="14"/>
      <c r="B49" s="14"/>
    </row>
    <row r="50" spans="1:2" ht="16.5" customHeight="1">
      <c r="A50" s="14"/>
      <c r="B50" s="14"/>
    </row>
    <row r="51" spans="1:2" ht="16.5" customHeight="1">
      <c r="A51" s="14"/>
      <c r="B51" s="14"/>
    </row>
    <row r="52" spans="1:2" ht="16.5" customHeight="1">
      <c r="A52" s="14"/>
      <c r="B52" s="14"/>
    </row>
    <row r="53" spans="1:2" ht="16.5" customHeight="1">
      <c r="A53" s="14"/>
      <c r="B53" s="14"/>
    </row>
    <row r="54" spans="1:2" ht="16.5" customHeight="1">
      <c r="A54" s="14"/>
      <c r="B54" s="14"/>
    </row>
    <row r="55" spans="1:2" ht="16.5" customHeight="1">
      <c r="A55" s="14"/>
      <c r="B55" s="14"/>
    </row>
    <row r="56" spans="1:2" ht="16.5" customHeight="1">
      <c r="A56" s="14"/>
      <c r="B56" s="14"/>
    </row>
    <row r="57" spans="1:2" ht="16.5" customHeight="1">
      <c r="A57" s="14"/>
      <c r="B57" s="14"/>
    </row>
    <row r="58" spans="1:2" ht="16.5" customHeight="1">
      <c r="A58" s="14"/>
      <c r="B58" s="14"/>
    </row>
    <row r="59" spans="1:2" ht="16.5" customHeight="1">
      <c r="A59" s="14"/>
      <c r="B59" s="14"/>
    </row>
    <row r="60" ht="16.5" customHeight="1"/>
  </sheetData>
  <mergeCells count="31">
    <mergeCell ref="A18:A19"/>
    <mergeCell ref="B18:B19"/>
    <mergeCell ref="A20:A21"/>
    <mergeCell ref="B20:B21"/>
    <mergeCell ref="B16:B17"/>
    <mergeCell ref="E16:E19"/>
    <mergeCell ref="J17:J18"/>
    <mergeCell ref="K17:K18"/>
    <mergeCell ref="K19:K20"/>
    <mergeCell ref="C19:C20"/>
    <mergeCell ref="J19:J20"/>
    <mergeCell ref="A12:A13"/>
    <mergeCell ref="B12:B13"/>
    <mergeCell ref="J13:J14"/>
    <mergeCell ref="K13:K14"/>
    <mergeCell ref="A14:A15"/>
    <mergeCell ref="B14:B15"/>
    <mergeCell ref="C15:C16"/>
    <mergeCell ref="J15:J16"/>
    <mergeCell ref="K15:K16"/>
    <mergeCell ref="A16:A17"/>
    <mergeCell ref="A6:A7"/>
    <mergeCell ref="B6:B7"/>
    <mergeCell ref="C7:C8"/>
    <mergeCell ref="I7:M8"/>
    <mergeCell ref="A8:A9"/>
    <mergeCell ref="B8:B9"/>
    <mergeCell ref="J9:L10"/>
    <mergeCell ref="A10:A11"/>
    <mergeCell ref="B10:B11"/>
    <mergeCell ref="C11:C12"/>
  </mergeCells>
  <printOptions/>
  <pageMargins left="0.75" right="0.28" top="1" bottom="2.03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F31" sqref="F31"/>
    </sheetView>
  </sheetViews>
  <sheetFormatPr defaultColWidth="9.00390625" defaultRowHeight="13.5"/>
  <cols>
    <col min="1" max="1" width="3.375" style="49" customWidth="1"/>
    <col min="2" max="2" width="3.375" style="89" customWidth="1"/>
    <col min="3" max="3" width="9.00390625" style="49" customWidth="1"/>
    <col min="4" max="4" width="12.875" style="49" customWidth="1"/>
    <col min="5" max="5" width="11.625" style="50" customWidth="1"/>
    <col min="6" max="7" width="13.125" style="49" customWidth="1"/>
    <col min="8" max="8" width="7.625" style="49" customWidth="1"/>
    <col min="9" max="9" width="3.375" style="89" customWidth="1"/>
    <col min="10" max="10" width="12.25390625" style="49" customWidth="1"/>
    <col min="11" max="11" width="13.125" style="49" customWidth="1"/>
    <col min="12" max="12" width="12.25390625" style="49" customWidth="1"/>
    <col min="13" max="13" width="13.125" style="49" customWidth="1"/>
    <col min="14" max="14" width="13.375" style="49" customWidth="1"/>
    <col min="15" max="16384" width="9.00390625" style="49" customWidth="1"/>
  </cols>
  <sheetData>
    <row r="1" spans="1:9" ht="23.25" customHeight="1">
      <c r="A1" s="116" t="s">
        <v>276</v>
      </c>
      <c r="B1" s="116"/>
      <c r="C1" s="116"/>
      <c r="D1" s="116"/>
      <c r="E1" s="116"/>
      <c r="F1" s="116"/>
      <c r="G1" s="116"/>
      <c r="H1" s="116"/>
      <c r="I1" s="87"/>
    </row>
    <row r="2" ht="12.75" customHeight="1"/>
    <row r="3" spans="1:2" ht="23.25" customHeight="1">
      <c r="A3" s="50" t="s">
        <v>309</v>
      </c>
      <c r="B3" s="90"/>
    </row>
    <row r="4" spans="1:2" ht="23.25" customHeight="1">
      <c r="A4" s="50" t="s">
        <v>310</v>
      </c>
      <c r="B4" s="90"/>
    </row>
    <row r="5" spans="1:2" ht="23.25" customHeight="1">
      <c r="A5" s="50" t="s">
        <v>269</v>
      </c>
      <c r="B5" s="90"/>
    </row>
    <row r="6" spans="1:12" ht="17.25" customHeight="1">
      <c r="A6" s="51"/>
      <c r="B6" s="91"/>
      <c r="C6" s="52"/>
      <c r="J6" s="52"/>
      <c r="L6" s="50"/>
    </row>
    <row r="7" spans="2:14" s="53" customFormat="1" ht="30" customHeight="1">
      <c r="B7" s="92"/>
      <c r="C7" s="54" t="s">
        <v>0</v>
      </c>
      <c r="D7" s="117" t="s">
        <v>96</v>
      </c>
      <c r="E7" s="118"/>
      <c r="F7" s="119"/>
      <c r="G7" s="55" t="s">
        <v>1</v>
      </c>
      <c r="I7" s="92"/>
      <c r="J7" s="54" t="s">
        <v>0</v>
      </c>
      <c r="K7" s="117" t="s">
        <v>207</v>
      </c>
      <c r="L7" s="118"/>
      <c r="M7" s="119"/>
      <c r="N7" s="55" t="s">
        <v>1</v>
      </c>
    </row>
    <row r="8" spans="2:14" ht="30" customHeight="1">
      <c r="B8" s="89" t="s">
        <v>277</v>
      </c>
      <c r="C8" s="56">
        <v>0.375</v>
      </c>
      <c r="D8" s="45" t="s">
        <v>278</v>
      </c>
      <c r="E8" s="69" t="s">
        <v>316</v>
      </c>
      <c r="F8" s="45" t="s">
        <v>280</v>
      </c>
      <c r="G8" s="45" t="s">
        <v>281</v>
      </c>
      <c r="H8" s="58"/>
      <c r="I8" s="58" t="s">
        <v>282</v>
      </c>
      <c r="J8" s="56">
        <v>0.375</v>
      </c>
      <c r="K8" s="45" t="s">
        <v>283</v>
      </c>
      <c r="L8" s="69" t="s">
        <v>316</v>
      </c>
      <c r="M8" s="45" t="s">
        <v>284</v>
      </c>
      <c r="N8" s="45" t="s">
        <v>285</v>
      </c>
    </row>
    <row r="9" spans="2:14" ht="30" customHeight="1">
      <c r="B9" s="89" t="s">
        <v>286</v>
      </c>
      <c r="C9" s="56">
        <v>0.3993055555555556</v>
      </c>
      <c r="D9" s="45" t="s">
        <v>281</v>
      </c>
      <c r="E9" s="69" t="s">
        <v>164</v>
      </c>
      <c r="F9" s="45" t="s">
        <v>287</v>
      </c>
      <c r="G9" s="44" t="s">
        <v>270</v>
      </c>
      <c r="H9" s="53"/>
      <c r="I9" s="92" t="s">
        <v>288</v>
      </c>
      <c r="J9" s="56">
        <v>0.3993055555555556</v>
      </c>
      <c r="K9" s="45" t="s">
        <v>285</v>
      </c>
      <c r="L9" s="69" t="s">
        <v>146</v>
      </c>
      <c r="M9" s="45" t="s">
        <v>289</v>
      </c>
      <c r="N9" s="44" t="s">
        <v>271</v>
      </c>
    </row>
    <row r="10" spans="2:14" ht="30" customHeight="1">
      <c r="B10" s="89" t="s">
        <v>290</v>
      </c>
      <c r="C10" s="56">
        <v>0.423611111111111</v>
      </c>
      <c r="D10" s="45" t="s">
        <v>278</v>
      </c>
      <c r="E10" s="69" t="s">
        <v>317</v>
      </c>
      <c r="F10" s="45" t="s">
        <v>283</v>
      </c>
      <c r="G10" s="44" t="s">
        <v>272</v>
      </c>
      <c r="H10" s="53"/>
      <c r="I10" s="92"/>
      <c r="J10" s="56">
        <v>0.423611111111111</v>
      </c>
      <c r="K10" s="45" t="s">
        <v>280</v>
      </c>
      <c r="L10" s="57" t="s">
        <v>279</v>
      </c>
      <c r="M10" s="45" t="s">
        <v>284</v>
      </c>
      <c r="N10" s="44" t="s">
        <v>291</v>
      </c>
    </row>
    <row r="11" spans="2:14" ht="30" customHeight="1">
      <c r="B11" s="89" t="s">
        <v>292</v>
      </c>
      <c r="C11" s="56">
        <v>0.447916666666667</v>
      </c>
      <c r="D11" s="45" t="s">
        <v>281</v>
      </c>
      <c r="E11" s="69" t="s">
        <v>318</v>
      </c>
      <c r="F11" s="45" t="s">
        <v>289</v>
      </c>
      <c r="G11" s="44" t="s">
        <v>273</v>
      </c>
      <c r="H11" s="53"/>
      <c r="I11" s="92"/>
      <c r="J11" s="56">
        <v>0.447916666666667</v>
      </c>
      <c r="K11" s="45" t="s">
        <v>287</v>
      </c>
      <c r="L11" s="57" t="s">
        <v>279</v>
      </c>
      <c r="M11" s="45" t="s">
        <v>285</v>
      </c>
      <c r="N11" s="44" t="s">
        <v>291</v>
      </c>
    </row>
    <row r="12" spans="2:14" ht="30" customHeight="1">
      <c r="B12" s="89" t="s">
        <v>293</v>
      </c>
      <c r="C12" s="56">
        <v>0.4791666666666667</v>
      </c>
      <c r="D12" s="45" t="s">
        <v>289</v>
      </c>
      <c r="E12" s="126" t="s">
        <v>319</v>
      </c>
      <c r="F12" s="45" t="s">
        <v>278</v>
      </c>
      <c r="G12" s="44" t="s">
        <v>274</v>
      </c>
      <c r="H12" s="53"/>
      <c r="I12" s="92"/>
      <c r="J12" s="56"/>
      <c r="K12" s="44"/>
      <c r="L12" s="85"/>
      <c r="M12" s="44"/>
      <c r="N12" s="44"/>
    </row>
    <row r="13" spans="2:14" ht="30" customHeight="1">
      <c r="B13" s="89" t="s">
        <v>294</v>
      </c>
      <c r="C13" s="56">
        <v>0.5034722222222222</v>
      </c>
      <c r="D13" s="45" t="s">
        <v>283</v>
      </c>
      <c r="E13" s="69" t="s">
        <v>256</v>
      </c>
      <c r="F13" s="45" t="s">
        <v>281</v>
      </c>
      <c r="G13" s="44" t="s">
        <v>275</v>
      </c>
      <c r="J13" s="56"/>
      <c r="K13" s="44"/>
      <c r="L13" s="57"/>
      <c r="M13" s="44"/>
      <c r="N13" s="44"/>
    </row>
    <row r="14" spans="1:2" ht="18.75" customHeight="1">
      <c r="A14" s="61"/>
      <c r="B14" s="93"/>
    </row>
    <row r="15" ht="13.5">
      <c r="C15" t="s">
        <v>147</v>
      </c>
    </row>
    <row r="16" ht="13.5">
      <c r="C16" t="s">
        <v>148</v>
      </c>
    </row>
    <row r="17" ht="13.5">
      <c r="C17" t="s">
        <v>149</v>
      </c>
    </row>
    <row r="18" ht="13.5">
      <c r="C18" t="s">
        <v>150</v>
      </c>
    </row>
    <row r="19" ht="13.5">
      <c r="C19" t="s">
        <v>151</v>
      </c>
    </row>
    <row r="20" ht="13.5">
      <c r="C20" t="s">
        <v>152</v>
      </c>
    </row>
    <row r="21" ht="13.5">
      <c r="C21" t="s">
        <v>153</v>
      </c>
    </row>
    <row r="22" ht="13.5">
      <c r="C22"/>
    </row>
    <row r="23" ht="13.5">
      <c r="C23"/>
    </row>
    <row r="24" ht="13.5">
      <c r="C24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2128" ht="13.5" customHeight="1"/>
  </sheetData>
  <mergeCells count="3">
    <mergeCell ref="A1:H1"/>
    <mergeCell ref="D7:F7"/>
    <mergeCell ref="K7:M7"/>
  </mergeCells>
  <printOptions/>
  <pageMargins left="0.75" right="0.39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5" sqref="E15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73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313</v>
      </c>
    </row>
    <row r="4" ht="23.25" customHeight="1">
      <c r="A4" s="50" t="s">
        <v>312</v>
      </c>
    </row>
    <row r="5" ht="23.25" customHeight="1">
      <c r="A5" s="50" t="s">
        <v>222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311</v>
      </c>
      <c r="D7" s="118"/>
      <c r="E7" s="119"/>
      <c r="F7" s="55" t="s">
        <v>1</v>
      </c>
      <c r="H7" s="54" t="s">
        <v>0</v>
      </c>
      <c r="I7" s="117" t="s">
        <v>127</v>
      </c>
      <c r="J7" s="118"/>
      <c r="K7" s="119"/>
      <c r="L7" s="55" t="s">
        <v>1</v>
      </c>
    </row>
    <row r="8" spans="2:12" ht="30" customHeight="1">
      <c r="B8" s="56">
        <v>0.3958333333333333</v>
      </c>
      <c r="C8" s="44" t="s">
        <v>193</v>
      </c>
      <c r="D8" s="69" t="s">
        <v>315</v>
      </c>
      <c r="E8" s="44" t="s">
        <v>314</v>
      </c>
      <c r="F8" s="44"/>
      <c r="G8" s="58"/>
      <c r="H8" s="56"/>
      <c r="I8" s="44"/>
      <c r="J8" s="57"/>
      <c r="K8" s="44"/>
      <c r="L8" s="44"/>
    </row>
    <row r="9" spans="2:12" ht="30" customHeight="1">
      <c r="B9" s="56"/>
      <c r="C9" s="44"/>
      <c r="D9" s="57"/>
      <c r="E9" s="44"/>
      <c r="F9" s="44"/>
      <c r="G9" s="53"/>
      <c r="H9" s="56"/>
      <c r="I9" s="44"/>
      <c r="J9" s="57"/>
      <c r="K9" s="44"/>
      <c r="L9" s="44"/>
    </row>
    <row r="10" spans="2:12" ht="30" customHeight="1">
      <c r="B10" s="56"/>
      <c r="C10" s="44"/>
      <c r="D10" s="57"/>
      <c r="E10" s="44"/>
      <c r="F10" s="44"/>
      <c r="G10" s="53"/>
      <c r="H10" s="56"/>
      <c r="I10" s="44"/>
      <c r="J10" s="57"/>
      <c r="K10" s="44"/>
      <c r="L10" s="44"/>
    </row>
    <row r="11" spans="2:12" ht="30" customHeight="1">
      <c r="B11" s="56"/>
      <c r="C11" s="44"/>
      <c r="D11" s="57"/>
      <c r="E11" s="44"/>
      <c r="F11" s="44"/>
      <c r="G11" s="53"/>
      <c r="H11" s="56"/>
      <c r="I11" s="44"/>
      <c r="J11" s="57"/>
      <c r="K11" s="44"/>
      <c r="L11" s="44"/>
    </row>
    <row r="12" spans="2:12" ht="30" customHeight="1">
      <c r="B12" s="56"/>
      <c r="C12" s="44"/>
      <c r="D12" s="57"/>
      <c r="E12" s="44"/>
      <c r="F12" s="44"/>
      <c r="G12" s="53"/>
      <c r="H12" s="56"/>
      <c r="I12" s="44"/>
      <c r="J12" s="57"/>
      <c r="K12" s="44"/>
      <c r="L12" s="44"/>
    </row>
    <row r="13" spans="2:12" ht="30" customHeight="1">
      <c r="B13" s="56"/>
      <c r="C13" s="44"/>
      <c r="D13" s="57"/>
      <c r="E13" s="44"/>
      <c r="F13" s="44"/>
      <c r="H13" s="56"/>
      <c r="I13" s="44"/>
      <c r="J13" s="57"/>
      <c r="K13" s="44"/>
      <c r="L13" s="44"/>
    </row>
    <row r="14" spans="2:12" ht="30" customHeight="1">
      <c r="B14" s="56"/>
      <c r="C14" s="44"/>
      <c r="D14" s="57"/>
      <c r="E14" s="44"/>
      <c r="F14" s="44"/>
      <c r="H14" s="56"/>
      <c r="I14" s="44"/>
      <c r="J14" s="57"/>
      <c r="K14" s="44"/>
      <c r="L14" s="59"/>
    </row>
    <row r="15" spans="1:12" ht="30" customHeight="1">
      <c r="A15" s="61"/>
      <c r="B15" s="56"/>
      <c r="C15" s="44"/>
      <c r="D15" s="57"/>
      <c r="E15" s="44"/>
      <c r="F15" s="60"/>
      <c r="H15" s="56"/>
      <c r="I15" s="59"/>
      <c r="J15" s="57"/>
      <c r="K15" s="59"/>
      <c r="L15" s="62"/>
    </row>
    <row r="16" spans="1:12" ht="30" customHeight="1">
      <c r="A16" s="61"/>
      <c r="B16" s="56"/>
      <c r="C16" s="44"/>
      <c r="D16" s="57"/>
      <c r="E16" s="44"/>
      <c r="F16" s="44"/>
      <c r="G16" s="63"/>
      <c r="H16" s="56"/>
      <c r="I16" s="59"/>
      <c r="J16" s="57"/>
      <c r="K16" s="59"/>
      <c r="L16" s="62"/>
    </row>
    <row r="17" ht="30" customHeight="1">
      <c r="A17" s="61"/>
    </row>
    <row r="18" ht="30" customHeight="1">
      <c r="A18" s="61"/>
    </row>
    <row r="19" spans="1:4" ht="30" customHeight="1">
      <c r="A19" s="61"/>
      <c r="D19" s="49"/>
    </row>
    <row r="20" ht="30" customHeight="1">
      <c r="A20" s="61"/>
    </row>
    <row r="21" ht="18.75" customHeight="1">
      <c r="A21" s="61"/>
    </row>
    <row r="22" ht="18.75" customHeight="1">
      <c r="A22" s="61"/>
    </row>
    <row r="23" ht="18.75" customHeight="1">
      <c r="A23" s="61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3">
    <mergeCell ref="A1:G1"/>
    <mergeCell ref="C7:E7"/>
    <mergeCell ref="I7:K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18" sqref="D18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118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303</v>
      </c>
    </row>
    <row r="4" ht="23.25" customHeight="1">
      <c r="A4" s="50" t="s">
        <v>304</v>
      </c>
    </row>
    <row r="5" ht="23.25" customHeight="1">
      <c r="A5" s="50" t="s">
        <v>305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306</v>
      </c>
      <c r="D7" s="118"/>
      <c r="E7" s="119"/>
      <c r="F7" s="55" t="s">
        <v>1</v>
      </c>
      <c r="H7" s="54" t="s">
        <v>0</v>
      </c>
      <c r="I7" s="117" t="s">
        <v>127</v>
      </c>
      <c r="J7" s="118"/>
      <c r="K7" s="119"/>
      <c r="L7" s="55" t="s">
        <v>1</v>
      </c>
    </row>
    <row r="8" spans="2:12" ht="30" customHeight="1">
      <c r="B8" s="56">
        <v>0.3958333333333333</v>
      </c>
      <c r="C8" s="44" t="s">
        <v>49</v>
      </c>
      <c r="D8" s="69" t="s">
        <v>195</v>
      </c>
      <c r="E8" s="44" t="s">
        <v>41</v>
      </c>
      <c r="F8" s="44"/>
      <c r="G8" s="58"/>
      <c r="H8" s="56"/>
      <c r="I8" s="44"/>
      <c r="J8" s="57"/>
      <c r="K8" s="44"/>
      <c r="L8" s="44"/>
    </row>
    <row r="9" spans="2:12" ht="30" customHeight="1">
      <c r="B9" s="56"/>
      <c r="C9" s="44"/>
      <c r="D9" s="57"/>
      <c r="E9" s="44"/>
      <c r="F9" s="44"/>
      <c r="G9" s="53"/>
      <c r="H9" s="56"/>
      <c r="I9" s="44"/>
      <c r="J9" s="57"/>
      <c r="K9" s="44"/>
      <c r="L9" s="44"/>
    </row>
    <row r="10" spans="2:12" ht="30" customHeight="1">
      <c r="B10" s="56"/>
      <c r="C10" s="44"/>
      <c r="D10" s="57"/>
      <c r="E10" s="44"/>
      <c r="F10" s="44"/>
      <c r="G10" s="53"/>
      <c r="H10" s="56"/>
      <c r="I10" s="44"/>
      <c r="J10" s="57"/>
      <c r="K10" s="44"/>
      <c r="L10" s="44"/>
    </row>
    <row r="11" spans="2:12" ht="30" customHeight="1">
      <c r="B11" s="56"/>
      <c r="C11" s="44"/>
      <c r="D11" s="57"/>
      <c r="E11" s="44"/>
      <c r="F11" s="44"/>
      <c r="G11" s="53"/>
      <c r="H11" s="56"/>
      <c r="I11" s="44"/>
      <c r="J11" s="57"/>
      <c r="K11" s="44"/>
      <c r="L11" s="44"/>
    </row>
    <row r="12" spans="2:12" ht="30" customHeight="1">
      <c r="B12" s="56"/>
      <c r="C12" s="44"/>
      <c r="D12" s="57"/>
      <c r="E12" s="44"/>
      <c r="F12" s="44"/>
      <c r="G12" s="53"/>
      <c r="H12" s="56"/>
      <c r="I12" s="44"/>
      <c r="J12" s="57"/>
      <c r="K12" s="44"/>
      <c r="L12" s="44"/>
    </row>
    <row r="13" spans="2:12" ht="30" customHeight="1">
      <c r="B13" s="56"/>
      <c r="C13" s="44"/>
      <c r="D13" s="57"/>
      <c r="E13" s="44"/>
      <c r="F13" s="44"/>
      <c r="H13" s="56"/>
      <c r="I13" s="44"/>
      <c r="J13" s="57"/>
      <c r="K13" s="44"/>
      <c r="L13" s="44"/>
    </row>
    <row r="14" spans="2:12" ht="30" customHeight="1">
      <c r="B14" s="56"/>
      <c r="C14" s="44"/>
      <c r="D14" s="57"/>
      <c r="E14" s="44"/>
      <c r="F14" s="44"/>
      <c r="H14" s="56"/>
      <c r="I14" s="44"/>
      <c r="J14" s="57"/>
      <c r="K14" s="44"/>
      <c r="L14" s="59"/>
    </row>
    <row r="15" spans="1:12" ht="30" customHeight="1">
      <c r="A15" s="61"/>
      <c r="B15" s="56"/>
      <c r="C15" s="44"/>
      <c r="D15" s="57"/>
      <c r="E15" s="44"/>
      <c r="F15" s="60"/>
      <c r="H15" s="56"/>
      <c r="I15" s="59"/>
      <c r="J15" s="57"/>
      <c r="K15" s="59"/>
      <c r="L15" s="62"/>
    </row>
    <row r="16" spans="1:12" ht="30" customHeight="1">
      <c r="A16" s="61"/>
      <c r="B16" s="56"/>
      <c r="C16" s="44"/>
      <c r="D16" s="57"/>
      <c r="E16" s="44"/>
      <c r="F16" s="44"/>
      <c r="G16" s="63"/>
      <c r="H16" s="56"/>
      <c r="I16" s="59"/>
      <c r="J16" s="57"/>
      <c r="K16" s="59"/>
      <c r="L16" s="62"/>
    </row>
    <row r="17" ht="30" customHeight="1">
      <c r="A17" s="61"/>
    </row>
    <row r="18" ht="30" customHeight="1">
      <c r="A18" s="61"/>
    </row>
    <row r="19" spans="1:4" ht="30" customHeight="1">
      <c r="A19" s="61"/>
      <c r="D19" s="49"/>
    </row>
    <row r="20" ht="30" customHeight="1">
      <c r="A20" s="61"/>
    </row>
    <row r="21" ht="18.75" customHeight="1">
      <c r="A21" s="61"/>
    </row>
    <row r="22" ht="18.75" customHeight="1">
      <c r="A22" s="61"/>
    </row>
    <row r="23" ht="18.75" customHeight="1">
      <c r="A23" s="61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3">
    <mergeCell ref="A1:G1"/>
    <mergeCell ref="C7:E7"/>
    <mergeCell ref="I7:K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26" sqref="G26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2.875" style="49" customWidth="1"/>
    <col min="4" max="4" width="11.625" style="50" customWidth="1"/>
    <col min="5" max="6" width="13.125" style="49" customWidth="1"/>
    <col min="7" max="7" width="9.0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73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295</v>
      </c>
    </row>
    <row r="4" ht="23.25" customHeight="1">
      <c r="A4" s="50" t="s">
        <v>296</v>
      </c>
    </row>
    <row r="5" ht="23.25" customHeight="1">
      <c r="A5" s="50" t="s">
        <v>297</v>
      </c>
    </row>
    <row r="6" spans="1:10" ht="17.25" customHeight="1">
      <c r="A6" s="51"/>
      <c r="B6" s="52"/>
      <c r="H6" s="52"/>
      <c r="J6" s="50"/>
    </row>
    <row r="7" spans="2:12" s="53" customFormat="1" ht="30" customHeight="1">
      <c r="B7" s="54" t="s">
        <v>0</v>
      </c>
      <c r="C7" s="117" t="s">
        <v>298</v>
      </c>
      <c r="D7" s="118"/>
      <c r="E7" s="119"/>
      <c r="F7" s="55" t="s">
        <v>1</v>
      </c>
      <c r="H7" s="54" t="s">
        <v>0</v>
      </c>
      <c r="I7" s="117" t="s">
        <v>127</v>
      </c>
      <c r="J7" s="118"/>
      <c r="K7" s="119"/>
      <c r="L7" s="55" t="s">
        <v>1</v>
      </c>
    </row>
    <row r="8" spans="2:12" ht="30" customHeight="1">
      <c r="B8" s="56">
        <v>0.375</v>
      </c>
      <c r="C8" s="44" t="s">
        <v>299</v>
      </c>
      <c r="D8" s="69" t="s">
        <v>300</v>
      </c>
      <c r="E8" s="44" t="s">
        <v>35</v>
      </c>
      <c r="F8" s="44"/>
      <c r="G8" s="58"/>
      <c r="H8" s="56"/>
      <c r="I8" s="44"/>
      <c r="J8" s="57"/>
      <c r="K8" s="44"/>
      <c r="L8" s="44"/>
    </row>
    <row r="9" spans="2:12" ht="30" customHeight="1">
      <c r="B9" s="56"/>
      <c r="C9" s="44"/>
      <c r="D9" s="57"/>
      <c r="E9" s="44"/>
      <c r="F9" s="44"/>
      <c r="G9" s="53"/>
      <c r="H9" s="56"/>
      <c r="I9" s="44"/>
      <c r="J9" s="57"/>
      <c r="K9" s="44"/>
      <c r="L9" s="44"/>
    </row>
    <row r="10" spans="2:12" ht="30" customHeight="1">
      <c r="B10" s="56"/>
      <c r="C10" s="44"/>
      <c r="D10" s="57"/>
      <c r="E10" s="44"/>
      <c r="F10" s="44"/>
      <c r="G10" s="53"/>
      <c r="H10" s="56"/>
      <c r="I10" s="44"/>
      <c r="J10" s="57"/>
      <c r="K10" s="44"/>
      <c r="L10" s="44"/>
    </row>
    <row r="11" spans="2:12" ht="30" customHeight="1">
      <c r="B11" s="56"/>
      <c r="C11" s="44"/>
      <c r="D11" s="57"/>
      <c r="E11" s="44"/>
      <c r="F11" s="44"/>
      <c r="G11" s="53"/>
      <c r="H11" s="56"/>
      <c r="I11" s="44"/>
      <c r="J11" s="57"/>
      <c r="K11" s="44"/>
      <c r="L11" s="44"/>
    </row>
    <row r="12" spans="2:12" ht="30" customHeight="1">
      <c r="B12" s="56"/>
      <c r="C12" s="44"/>
      <c r="D12" s="57"/>
      <c r="E12" s="44"/>
      <c r="F12" s="44"/>
      <c r="G12" s="53"/>
      <c r="H12" s="56"/>
      <c r="I12" s="44"/>
      <c r="J12" s="57"/>
      <c r="K12" s="44"/>
      <c r="L12" s="44"/>
    </row>
    <row r="13" spans="2:12" ht="30" customHeight="1">
      <c r="B13" s="56"/>
      <c r="C13" s="44"/>
      <c r="D13" s="57"/>
      <c r="E13" s="44"/>
      <c r="F13" s="44"/>
      <c r="H13" s="56"/>
      <c r="I13" s="44"/>
      <c r="J13" s="57"/>
      <c r="K13" s="44"/>
      <c r="L13" s="44"/>
    </row>
    <row r="14" spans="2:12" ht="30" customHeight="1">
      <c r="B14" s="56"/>
      <c r="C14" s="44"/>
      <c r="D14" s="57"/>
      <c r="E14" s="44"/>
      <c r="F14" s="44"/>
      <c r="H14" s="56"/>
      <c r="I14" s="44"/>
      <c r="J14" s="57"/>
      <c r="K14" s="44"/>
      <c r="L14" s="59"/>
    </row>
    <row r="15" spans="1:12" ht="30" customHeight="1">
      <c r="A15" s="61"/>
      <c r="B15" s="56"/>
      <c r="C15" s="44"/>
      <c r="D15" s="57"/>
      <c r="E15" s="44"/>
      <c r="F15" s="60"/>
      <c r="H15" s="56"/>
      <c r="I15" s="59"/>
      <c r="J15" s="57"/>
      <c r="K15" s="59"/>
      <c r="L15" s="62"/>
    </row>
    <row r="16" spans="1:12" ht="30" customHeight="1">
      <c r="A16" s="61"/>
      <c r="B16" s="56"/>
      <c r="C16" s="44"/>
      <c r="D16" s="57"/>
      <c r="E16" s="44"/>
      <c r="F16" s="44"/>
      <c r="G16" s="63"/>
      <c r="H16" s="56"/>
      <c r="I16" s="59"/>
      <c r="J16" s="57"/>
      <c r="K16" s="59"/>
      <c r="L16" s="62"/>
    </row>
    <row r="17" ht="30" customHeight="1">
      <c r="A17" s="61"/>
    </row>
    <row r="18" ht="30" customHeight="1">
      <c r="A18" s="61"/>
    </row>
    <row r="19" spans="1:4" ht="30" customHeight="1">
      <c r="A19" s="61"/>
      <c r="D19" s="49"/>
    </row>
    <row r="20" ht="30" customHeight="1">
      <c r="A20" s="61"/>
    </row>
    <row r="21" ht="18.75" customHeight="1">
      <c r="A21" s="61"/>
    </row>
    <row r="22" ht="18.75" customHeight="1">
      <c r="A22" s="61"/>
    </row>
    <row r="23" ht="18.75" customHeight="1">
      <c r="A23" s="61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3">
    <mergeCell ref="A1:G1"/>
    <mergeCell ref="C7:E7"/>
    <mergeCell ref="I7:K7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30" sqref="E30"/>
    </sheetView>
  </sheetViews>
  <sheetFormatPr defaultColWidth="9.00390625" defaultRowHeight="13.5"/>
  <cols>
    <col min="1" max="1" width="3.375" style="49" customWidth="1"/>
    <col min="2" max="2" width="9.00390625" style="49" customWidth="1"/>
    <col min="3" max="3" width="13.875" style="49" customWidth="1"/>
    <col min="4" max="4" width="11.625" style="50" customWidth="1"/>
    <col min="5" max="6" width="14.625" style="49" customWidth="1"/>
    <col min="7" max="7" width="7.50390625" style="49" customWidth="1"/>
    <col min="8" max="8" width="12.25390625" style="49" customWidth="1"/>
    <col min="9" max="9" width="13.125" style="49" customWidth="1"/>
    <col min="10" max="10" width="12.25390625" style="49" customWidth="1"/>
    <col min="11" max="11" width="13.125" style="49" customWidth="1"/>
    <col min="12" max="12" width="13.375" style="49" customWidth="1"/>
    <col min="13" max="16384" width="9.00390625" style="49" customWidth="1"/>
  </cols>
  <sheetData>
    <row r="1" spans="1:7" ht="23.25" customHeight="1">
      <c r="A1" s="116" t="s">
        <v>230</v>
      </c>
      <c r="B1" s="116"/>
      <c r="C1" s="116"/>
      <c r="D1" s="116"/>
      <c r="E1" s="116"/>
      <c r="F1" s="116"/>
      <c r="G1" s="116"/>
    </row>
    <row r="2" ht="12.75" customHeight="1"/>
    <row r="3" ht="23.25" customHeight="1">
      <c r="A3" s="50" t="s">
        <v>233</v>
      </c>
    </row>
    <row r="4" ht="23.25" customHeight="1">
      <c r="A4" s="50" t="s">
        <v>95</v>
      </c>
    </row>
    <row r="5" ht="23.25" customHeight="1">
      <c r="A5" s="50" t="s">
        <v>242</v>
      </c>
    </row>
    <row r="6" spans="1:10" ht="17.25" customHeight="1">
      <c r="A6" s="51"/>
      <c r="B6" s="52"/>
      <c r="H6" s="52"/>
      <c r="J6" s="50"/>
    </row>
    <row r="7" spans="2:14" s="53" customFormat="1" ht="30" customHeight="1">
      <c r="B7" s="54" t="s">
        <v>0</v>
      </c>
      <c r="C7" s="117" t="s">
        <v>96</v>
      </c>
      <c r="D7" s="118"/>
      <c r="E7" s="119"/>
      <c r="F7" s="55" t="s">
        <v>1</v>
      </c>
      <c r="H7" s="54" t="s">
        <v>0</v>
      </c>
      <c r="I7" s="117" t="s">
        <v>207</v>
      </c>
      <c r="J7" s="118"/>
      <c r="K7" s="119"/>
      <c r="L7" s="55" t="s">
        <v>1</v>
      </c>
      <c r="N7" s="84"/>
    </row>
    <row r="8" spans="2:14" ht="30" customHeight="1">
      <c r="B8" s="56">
        <v>0.375</v>
      </c>
      <c r="C8" s="44" t="s">
        <v>63</v>
      </c>
      <c r="D8" s="69" t="s">
        <v>254</v>
      </c>
      <c r="E8" s="44" t="s">
        <v>42</v>
      </c>
      <c r="F8" s="44" t="s">
        <v>47</v>
      </c>
      <c r="G8" s="58"/>
      <c r="H8" s="56">
        <v>0.375</v>
      </c>
      <c r="I8" s="44" t="s">
        <v>243</v>
      </c>
      <c r="J8" s="85" t="s">
        <v>166</v>
      </c>
      <c r="K8" s="44" t="s">
        <v>48</v>
      </c>
      <c r="L8" s="44" t="s">
        <v>92</v>
      </c>
      <c r="N8" s="84"/>
    </row>
    <row r="9" spans="2:14" ht="30" customHeight="1">
      <c r="B9" s="56">
        <v>0.3993055555555556</v>
      </c>
      <c r="C9" s="44" t="s">
        <v>43</v>
      </c>
      <c r="D9" s="69" t="s">
        <v>146</v>
      </c>
      <c r="E9" s="44" t="s">
        <v>47</v>
      </c>
      <c r="F9" s="44" t="s">
        <v>63</v>
      </c>
      <c r="G9" s="53"/>
      <c r="H9" s="56">
        <v>0.3993055555555556</v>
      </c>
      <c r="I9" s="44" t="s">
        <v>58</v>
      </c>
      <c r="J9" s="85" t="s">
        <v>199</v>
      </c>
      <c r="K9" s="44" t="s">
        <v>92</v>
      </c>
      <c r="L9" s="44" t="s">
        <v>38</v>
      </c>
      <c r="N9" s="84"/>
    </row>
    <row r="10" spans="2:14" ht="30" customHeight="1">
      <c r="B10" s="56">
        <v>0.423611111111111</v>
      </c>
      <c r="C10" s="44" t="s">
        <v>90</v>
      </c>
      <c r="D10" s="69" t="s">
        <v>163</v>
      </c>
      <c r="E10" s="44" t="s">
        <v>42</v>
      </c>
      <c r="F10" s="44" t="s">
        <v>43</v>
      </c>
      <c r="G10" s="53"/>
      <c r="H10" s="56">
        <v>0.423611111111111</v>
      </c>
      <c r="I10" s="44" t="s">
        <v>38</v>
      </c>
      <c r="J10" s="85" t="s">
        <v>256</v>
      </c>
      <c r="K10" s="44" t="s">
        <v>44</v>
      </c>
      <c r="L10" s="44" t="s">
        <v>58</v>
      </c>
      <c r="N10" s="84"/>
    </row>
    <row r="11" spans="2:14" ht="30" customHeight="1">
      <c r="B11" s="56">
        <v>0.447916666666667</v>
      </c>
      <c r="C11" s="44" t="s">
        <v>58</v>
      </c>
      <c r="D11" s="57" t="s">
        <v>55</v>
      </c>
      <c r="E11" s="44" t="s">
        <v>63</v>
      </c>
      <c r="F11" s="44" t="s">
        <v>244</v>
      </c>
      <c r="G11" s="53"/>
      <c r="H11" s="56">
        <v>0.447916666666667</v>
      </c>
      <c r="I11" s="44" t="s">
        <v>48</v>
      </c>
      <c r="J11" s="85" t="s">
        <v>257</v>
      </c>
      <c r="K11" s="44" t="s">
        <v>92</v>
      </c>
      <c r="L11" s="44" t="s">
        <v>44</v>
      </c>
      <c r="N11" s="84"/>
    </row>
    <row r="12" spans="2:14" ht="30" customHeight="1">
      <c r="B12" s="56">
        <v>0.472222222222222</v>
      </c>
      <c r="C12" s="44" t="s">
        <v>47</v>
      </c>
      <c r="D12" s="69" t="s">
        <v>138</v>
      </c>
      <c r="E12" s="44" t="s">
        <v>42</v>
      </c>
      <c r="F12" s="44" t="s">
        <v>90</v>
      </c>
      <c r="G12" s="53"/>
      <c r="H12" s="56">
        <v>0.472222222222222</v>
      </c>
      <c r="I12" s="44" t="s">
        <v>57</v>
      </c>
      <c r="J12" s="85" t="s">
        <v>258</v>
      </c>
      <c r="K12" s="44" t="s">
        <v>38</v>
      </c>
      <c r="L12" s="44" t="s">
        <v>48</v>
      </c>
      <c r="N12" s="84"/>
    </row>
    <row r="13" spans="2:12" ht="30" customHeight="1">
      <c r="B13" s="56">
        <v>0.496527777777778</v>
      </c>
      <c r="C13" s="44" t="s">
        <v>43</v>
      </c>
      <c r="D13" s="69" t="s">
        <v>144</v>
      </c>
      <c r="E13" s="44" t="s">
        <v>90</v>
      </c>
      <c r="F13" s="44" t="s">
        <v>42</v>
      </c>
      <c r="H13" s="56">
        <v>0.496527777777778</v>
      </c>
      <c r="I13" s="44" t="s">
        <v>48</v>
      </c>
      <c r="J13" s="85" t="s">
        <v>197</v>
      </c>
      <c r="K13" s="44" t="s">
        <v>44</v>
      </c>
      <c r="L13" s="44" t="s">
        <v>38</v>
      </c>
    </row>
    <row r="14" spans="2:12" ht="30" customHeight="1">
      <c r="B14" s="56">
        <v>0.520833333333333</v>
      </c>
      <c r="C14" s="44" t="s">
        <v>57</v>
      </c>
      <c r="D14" s="57" t="s">
        <v>55</v>
      </c>
      <c r="E14" s="44" t="s">
        <v>58</v>
      </c>
      <c r="F14" s="44" t="s">
        <v>244</v>
      </c>
      <c r="H14" s="56"/>
      <c r="I14" s="44"/>
      <c r="J14" s="57"/>
      <c r="K14" s="44"/>
      <c r="L14" s="44"/>
    </row>
    <row r="15" spans="1:12" ht="30" customHeight="1">
      <c r="A15" s="61"/>
      <c r="B15" s="56">
        <v>0.545138888888888</v>
      </c>
      <c r="C15" s="44" t="s">
        <v>90</v>
      </c>
      <c r="D15" s="69" t="s">
        <v>139</v>
      </c>
      <c r="E15" s="44" t="s">
        <v>47</v>
      </c>
      <c r="F15" s="44" t="s">
        <v>57</v>
      </c>
      <c r="H15" s="56"/>
      <c r="I15" s="44"/>
      <c r="J15" s="57"/>
      <c r="K15" s="44"/>
      <c r="L15" s="44"/>
    </row>
    <row r="16" ht="18.75" customHeight="1">
      <c r="A16" s="61"/>
    </row>
    <row r="17" ht="13.5">
      <c r="B17" t="s">
        <v>147</v>
      </c>
    </row>
    <row r="18" ht="13.5">
      <c r="B18" t="s">
        <v>148</v>
      </c>
    </row>
    <row r="19" ht="13.5">
      <c r="B19" t="s">
        <v>149</v>
      </c>
    </row>
    <row r="20" ht="13.5">
      <c r="B20" t="s">
        <v>150</v>
      </c>
    </row>
    <row r="21" ht="13.5">
      <c r="B21" t="s">
        <v>151</v>
      </c>
    </row>
    <row r="22" ht="13.5">
      <c r="B22" t="s">
        <v>152</v>
      </c>
    </row>
    <row r="23" ht="13.5">
      <c r="B23" t="s">
        <v>153</v>
      </c>
    </row>
    <row r="24" ht="13.5">
      <c r="B24"/>
    </row>
    <row r="25" ht="13.5">
      <c r="B25" t="s">
        <v>154</v>
      </c>
    </row>
    <row r="26" ht="13.5">
      <c r="B26" t="s">
        <v>155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2130" ht="13.5" customHeight="1"/>
  </sheetData>
  <mergeCells count="3">
    <mergeCell ref="A1:G1"/>
    <mergeCell ref="C7:E7"/>
    <mergeCell ref="I7:K7"/>
  </mergeCells>
  <printOptions/>
  <pageMargins left="0.47" right="0.13" top="1" bottom="0.57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貴一</dc:creator>
  <cp:keywords/>
  <dc:description/>
  <cp:lastModifiedBy>松本　貴一</cp:lastModifiedBy>
  <cp:lastPrinted>2010-01-30T21:50:48Z</cp:lastPrinted>
  <dcterms:created xsi:type="dcterms:W3CDTF">2009-05-06T22:40:31Z</dcterms:created>
  <dcterms:modified xsi:type="dcterms:W3CDTF">2010-03-28T04:53:06Z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