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460" windowWidth="19440" windowHeight="12240" firstSheet="3" activeTab="4"/>
  </bookViews>
  <sheets>
    <sheet name="U-12リーグ案" sheetId="1" r:id="rId1"/>
    <sheet name="前期組合せ " sheetId="2" r:id="rId2"/>
    <sheet name="後期組合せ " sheetId="3" r:id="rId3"/>
    <sheet name="前期星取表 (6月23日更新)" sheetId="4" r:id="rId4"/>
    <sheet name="後期星取表（10月16日更新分）" sheetId="5" r:id="rId5"/>
    <sheet name="前期リーグ（6月23日更新）" sheetId="6" r:id="rId6"/>
    <sheet name="後期リーグ（10月16日更新分）" sheetId="7" r:id="rId7"/>
  </sheets>
  <definedNames>
    <definedName name="_xlnm.Print_Area" localSheetId="0">'U-12リーグ案'!$A$1:$E$39</definedName>
    <definedName name="_xlnm.Print_Area" localSheetId="5">'前期リーグ（6月23日更新）'!$A$1:$N$225</definedName>
    <definedName name="_xlnm.Print_Area" localSheetId="3">'前期星取表 (6月23日更新)'!$A$1:$AM$77</definedName>
    <definedName name="_xlnm.Print_Area" localSheetId="1">'前期組合せ '!$A$1:$F$35</definedName>
    <definedName name="_xlnm.Print_Area" localSheetId="6">'後期リーグ（10月16日更新分）'!$A$1:$N$271</definedName>
    <definedName name="_xlnm.Print_Area" localSheetId="2">'後期組合せ '!$A$1:$F$35</definedName>
  </definedNames>
  <calcPr fullCalcOnLoad="1"/>
</workbook>
</file>

<file path=xl/sharedStrings.xml><?xml version="1.0" encoding="utf-8"?>
<sst xmlns="http://schemas.openxmlformats.org/spreadsheetml/2006/main" count="4593" uniqueCount="1171">
  <si>
    <t>ﾊﾞﾛﾙ・蘇原</t>
  </si>
  <si>
    <t>本巣・厚見</t>
  </si>
  <si>
    <t>羽島・長良西</t>
  </si>
  <si>
    <t>西郷・本巣</t>
  </si>
  <si>
    <t>蘇原・羽島</t>
  </si>
  <si>
    <t>岐北・円</t>
  </si>
  <si>
    <t>真正・長良東</t>
  </si>
  <si>
    <t>円・鵜沼一</t>
  </si>
  <si>
    <t>長良東・ﾊﾞﾛﾙ</t>
  </si>
  <si>
    <t>厚見・岐北</t>
  </si>
  <si>
    <t>長良西・真正</t>
  </si>
  <si>
    <t>伊自良ｸﾞﾗｳﾝﾄﾞ（南面）</t>
  </si>
  <si>
    <t>伊自良ｸﾞﾗｳﾝﾄﾞ（北面）</t>
  </si>
  <si>
    <t>長良川多目的（南面）</t>
  </si>
  <si>
    <t>長良川多目的（北面）</t>
  </si>
  <si>
    <t>粟野ｸﾞﾗｳﾝﾄﾞ（南面）</t>
  </si>
  <si>
    <t>粟野ｸﾞﾗｳﾝﾄﾞ（北面）</t>
  </si>
  <si>
    <t>堂後ｸﾞﾗｳﾝﾄﾞ（C面）</t>
  </si>
  <si>
    <t>堂後ｸﾞﾗｳﾝﾄﾞ（D面）</t>
  </si>
  <si>
    <t>●競技責任者・・・丸茂（島）、K-GP</t>
  </si>
  <si>
    <t>●競技責任者・・・津崎（中央）、小山（尾崎）</t>
  </si>
  <si>
    <t>●競技責任者・・・岡田（高富）、市橋（北方）</t>
  </si>
  <si>
    <t>●競技責任者・・・橋本（鵜沼一）、水野（厚見）</t>
  </si>
  <si>
    <t>ラセルバ</t>
  </si>
  <si>
    <t>ユントス</t>
  </si>
  <si>
    <t>七郷</t>
  </si>
  <si>
    <t>岐阜</t>
  </si>
  <si>
    <t>岐南・岐阜</t>
  </si>
  <si>
    <t>ｾｲｶ・合渡</t>
  </si>
  <si>
    <t>ｳﾞｧﾝｸｰﾙ</t>
  </si>
  <si>
    <t>糸貫・ﾗｾﾙﾊﾞ</t>
  </si>
  <si>
    <t>合渡・七郷</t>
  </si>
  <si>
    <t>ﾕﾝﾄｽ・ｾｲｶ</t>
  </si>
  <si>
    <t>七郷・糸貫</t>
  </si>
  <si>
    <t>ﾗｾﾙﾊﾞ・ﾕﾝﾄｽ</t>
  </si>
  <si>
    <t>ｱﾈｰﾛ・岐南</t>
  </si>
  <si>
    <t>ｳﾞｧﾝｸｰﾙ・穂積</t>
  </si>
  <si>
    <t>穂積・ｱﾈｰﾛ</t>
  </si>
  <si>
    <t>岐阜・ｳﾞｧﾝｸｰﾙ</t>
  </si>
  <si>
    <t>●競技責任者・・・山田（セイカ）、佐柳（ｳﾞｧﾝｸｰﾙ）</t>
  </si>
  <si>
    <t>岩野田</t>
  </si>
  <si>
    <t>ｱｳﾄﾗｲﾝ</t>
  </si>
  <si>
    <t>K - G P</t>
  </si>
  <si>
    <t>ドラッツェ</t>
  </si>
  <si>
    <t>レヴァンテ</t>
  </si>
  <si>
    <t>城西・ISS</t>
  </si>
  <si>
    <t>岩野田・ｲﾝﾃﾘｵｰﾙ</t>
  </si>
  <si>
    <t>正木・島</t>
  </si>
  <si>
    <t>ﾄﾞﾗｯﾂｪ・ﾚｳﾞｧﾝﾃ</t>
  </si>
  <si>
    <t>ISS・正木</t>
  </si>
  <si>
    <t>ｲﾝﾃﾘｵｰﾙ・ﾄﾞﾗｯﾂｪ</t>
  </si>
  <si>
    <t>ｳﾞｧｰﾓｽ・那加23</t>
  </si>
  <si>
    <t>ｱｳﾄﾗｲﾝ・KGP</t>
  </si>
  <si>
    <t>那加23・城西</t>
  </si>
  <si>
    <t>KGP・岩野田</t>
  </si>
  <si>
    <t>島・ｳﾞｧｰﾓｽ</t>
  </si>
  <si>
    <t>ﾚｳﾞｧﾝﾃ・ｱｳﾄﾗｲﾝ</t>
  </si>
  <si>
    <t>蘇原二・ﾄﾚｲｽ</t>
  </si>
  <si>
    <t>茜部・巣南</t>
  </si>
  <si>
    <t>早田・ｼﾞｭｳﾞｪﾝ</t>
  </si>
  <si>
    <t>加納西・中央</t>
  </si>
  <si>
    <t>ﾄﾚｲｽ・早田</t>
  </si>
  <si>
    <t>巣南・加納西</t>
  </si>
  <si>
    <t>長森南・尾崎</t>
  </si>
  <si>
    <t>鶉・芥見</t>
  </si>
  <si>
    <t>尾崎・蘇原二</t>
  </si>
  <si>
    <t>芥見・茜部</t>
  </si>
  <si>
    <t>ｼﾞｭｳﾞｪﾝ・長森南</t>
  </si>
  <si>
    <t>中央・鶉</t>
  </si>
  <si>
    <t>岐阜西・高富</t>
  </si>
  <si>
    <t>長森・明郷</t>
  </si>
  <si>
    <t>ﾒｼﾞｪｰﾙ・緑陽</t>
  </si>
  <si>
    <t>牛牧・長森</t>
  </si>
  <si>
    <t>高富・ﾒｼﾞｪｰﾙ</t>
  </si>
  <si>
    <t>那加一・青山</t>
  </si>
  <si>
    <t>北星・穂積北</t>
  </si>
  <si>
    <t>青山・北方</t>
  </si>
  <si>
    <t>穂積北・岐阜西</t>
  </si>
  <si>
    <t>明郷・那加一</t>
  </si>
  <si>
    <t>緑陽・北星</t>
  </si>
  <si>
    <t>島</t>
  </si>
  <si>
    <t>那加23</t>
  </si>
  <si>
    <t>正木</t>
  </si>
  <si>
    <t>城西</t>
  </si>
  <si>
    <t>中央</t>
  </si>
  <si>
    <t>芥見</t>
  </si>
  <si>
    <t>加納西</t>
  </si>
  <si>
    <t>鶉</t>
  </si>
  <si>
    <t>巣南</t>
  </si>
  <si>
    <t>茜部</t>
  </si>
  <si>
    <t>尾崎</t>
  </si>
  <si>
    <t>早田</t>
  </si>
  <si>
    <t>長森南</t>
  </si>
  <si>
    <t>蘇原二</t>
  </si>
  <si>
    <t>緑陽</t>
  </si>
  <si>
    <t>穂積北</t>
  </si>
  <si>
    <t>北星</t>
  </si>
  <si>
    <t>高富</t>
  </si>
  <si>
    <t>岐阜西</t>
  </si>
  <si>
    <t>明郷</t>
  </si>
  <si>
    <t>青山</t>
  </si>
  <si>
    <t>長森SS</t>
  </si>
  <si>
    <t>那加一</t>
  </si>
  <si>
    <t>牛牧</t>
  </si>
  <si>
    <t>北方</t>
  </si>
  <si>
    <t>真正</t>
  </si>
  <si>
    <t>長良西</t>
  </si>
  <si>
    <t>羽島</t>
  </si>
  <si>
    <t>長良東</t>
  </si>
  <si>
    <t>蘇原JFC</t>
  </si>
  <si>
    <t>鵜沼一</t>
  </si>
  <si>
    <t>岐北JFC</t>
  </si>
  <si>
    <t>厚見</t>
  </si>
  <si>
    <t>本巣</t>
  </si>
  <si>
    <t>F　C　円</t>
  </si>
  <si>
    <t>西郷</t>
  </si>
  <si>
    <t>糸貫</t>
  </si>
  <si>
    <t>合渡</t>
  </si>
  <si>
    <t>七郷</t>
  </si>
  <si>
    <t>岐南</t>
  </si>
  <si>
    <t>若鮎岐阜</t>
  </si>
  <si>
    <t>穂積</t>
  </si>
  <si>
    <t>川島多目的（南面）</t>
  </si>
  <si>
    <t>川島多目的（北面）</t>
  </si>
  <si>
    <t>－</t>
  </si>
  <si>
    <t>岐阜西SC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</si>
  <si>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</si>
  <si>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</si>
  <si>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</si>
  <si>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</si>
  <si>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</si>
  <si>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</si>
  <si>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</si>
  <si>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</si>
  <si>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</si>
  <si>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しんせい広場（南面）</t>
  </si>
  <si>
    <t>しんせい広場（北面）</t>
  </si>
  <si>
    <t>西郷・円</t>
  </si>
  <si>
    <t>蘇原・長良東</t>
  </si>
  <si>
    <t>厚見・鵜沼一</t>
  </si>
  <si>
    <t>長良西・ﾊﾞﾛﾙ</t>
  </si>
  <si>
    <t>円・厚見</t>
  </si>
  <si>
    <t>長良東・長良西</t>
  </si>
  <si>
    <t>本巣・岐北</t>
  </si>
  <si>
    <t>羽島・真正</t>
  </si>
  <si>
    <t>岐北・西郷</t>
  </si>
  <si>
    <t>真正・蘇原</t>
  </si>
  <si>
    <t>鵜沼一・本巣</t>
  </si>
  <si>
    <t>ﾊﾞﾛﾙ・羽島</t>
  </si>
  <si>
    <t>－</t>
  </si>
  <si>
    <t>－</t>
  </si>
  <si>
    <t>－</t>
  </si>
  <si>
    <t>－</t>
  </si>
  <si>
    <t>－</t>
  </si>
  <si>
    <t>－</t>
  </si>
  <si>
    <t>－</t>
  </si>
  <si>
    <t>蘇原JFC</t>
  </si>
  <si>
    <t>－</t>
  </si>
  <si>
    <t>－</t>
  </si>
  <si>
    <t>－</t>
  </si>
  <si>
    <t>こくみん共済リーグｉｎ岐阜地区Ｕ－１２リーグ　３節・４節　９月１１日　日曜日</t>
  </si>
  <si>
    <t>こくみん共済リーグｉｎ岐阜地区Ｕ－１２リーグ　５節・６節　９月２２日　木曜日（祭日）</t>
  </si>
  <si>
    <t>こくみん共済リーグｉｎ岐阜地区Ｕ－１２リーグ　９節・１０節　１０月１０日　月曜日（祭日）</t>
  </si>
  <si>
    <t>ﾚｳﾞｧﾝﾃ</t>
  </si>
  <si>
    <t>ｱｳﾄﾗｲﾝ</t>
  </si>
  <si>
    <t>ｲﾝﾃﾘｵｰﾙ</t>
  </si>
  <si>
    <t>-</t>
  </si>
  <si>
    <r>
      <t>*</t>
    </r>
    <r>
      <rPr>
        <sz val="11"/>
        <color indexed="8"/>
        <rFont val="ＭＳ Ｐゴシック"/>
        <family val="0"/>
      </rPr>
      <t>******</t>
    </r>
  </si>
  <si>
    <t>七郷</t>
  </si>
  <si>
    <t>●競技責任者・・・山田（セイカ）、佐柳（ｳﾞｧﾝｸｰﾙ）</t>
  </si>
  <si>
    <t>糸貫・ﾕﾝﾄｽ</t>
  </si>
  <si>
    <t>ﾗｾﾙﾊﾞ・七郷</t>
  </si>
  <si>
    <t>ﾕﾝﾄｽ・合渡</t>
  </si>
  <si>
    <t>ｾｲｶ・糸貫</t>
  </si>
  <si>
    <t>合渡・ﾗｾﾙﾊﾞ</t>
  </si>
  <si>
    <t>七郷・ｾｲｶ</t>
  </si>
  <si>
    <t>ｱﾈｰﾛ・ｳﾞｧﾝｸｰﾙ</t>
  </si>
  <si>
    <t>岐南・穂積</t>
  </si>
  <si>
    <t>岐阜・ｱﾈｰﾛ</t>
  </si>
  <si>
    <t>ｳﾞｧﾝｸｰﾙ・岐南</t>
  </si>
  <si>
    <t>穂積・岐阜</t>
  </si>
  <si>
    <t>レヴァンテ</t>
  </si>
  <si>
    <t>ｳﾞｧﾝｸｰﾙ</t>
  </si>
  <si>
    <t>ﾚｳﾞｧﾝﾃ・KGP</t>
  </si>
  <si>
    <t>島・那加23</t>
  </si>
  <si>
    <t>ｲﾝﾃﾘｵｰﾙ・ｱｳﾄﾗｲﾝ</t>
  </si>
  <si>
    <t>KGP・ｲﾝﾃﾘｵｰﾙ</t>
  </si>
  <si>
    <t>ﾄﾞﾗｯﾂｪ・岩野田</t>
  </si>
  <si>
    <t>正木・城西</t>
  </si>
  <si>
    <t>岩野田・ﾚｳﾞｧﾝﾃ</t>
  </si>
  <si>
    <t>城西・島</t>
  </si>
  <si>
    <t>ｱｳﾄﾗｲﾝ・ﾄﾞﾗｯﾂｪ</t>
  </si>
  <si>
    <t>バロル</t>
  </si>
  <si>
    <t>ﾊﾞﾛﾙ・真正</t>
  </si>
  <si>
    <t>鵜沼一・岐北</t>
  </si>
  <si>
    <t>長良東・羽島</t>
  </si>
  <si>
    <t>円・本巣</t>
  </si>
  <si>
    <t>長良西・蘇原</t>
  </si>
  <si>
    <t>厚見・西郷</t>
  </si>
  <si>
    <t>蘇原・ﾊﾞﾛﾙ</t>
  </si>
  <si>
    <t>西郷・鵜沼一</t>
  </si>
  <si>
    <t>フェニックス（西面）</t>
  </si>
  <si>
    <t>フェニックス（東面）</t>
  </si>
  <si>
    <t>●競技責任者・・・橋本（鵜沼一）、水野（厚見）</t>
  </si>
  <si>
    <t>●競技責任者・・・津崎（中央）、小山（尾崎）</t>
  </si>
  <si>
    <t>中央・芥見</t>
  </si>
  <si>
    <t>ｼﾞｭｳﾞｪﾝ・尾崎</t>
  </si>
  <si>
    <t>巣南・鶉</t>
  </si>
  <si>
    <t>ﾄﾚｲｽ・長森南</t>
  </si>
  <si>
    <t>加納西・茜部</t>
  </si>
  <si>
    <t>早田・蘇原二</t>
  </si>
  <si>
    <t>茜部・中央</t>
  </si>
  <si>
    <t>蘇原二・ｼﾞｭｳﾞｪﾝ</t>
  </si>
  <si>
    <t>●競技責任者・・・岡田（高富）、市橋（北方）</t>
  </si>
  <si>
    <t>緑陽・穂積北</t>
  </si>
  <si>
    <t>明郷・青山</t>
  </si>
  <si>
    <t>高富・北星</t>
  </si>
  <si>
    <t>牛牧・那加一</t>
  </si>
  <si>
    <t>ﾒｼﾞｪｰﾙ・岐阜西</t>
  </si>
  <si>
    <t>長森・北方</t>
  </si>
  <si>
    <t>6,8位ﾌﾞﾛｯｸ</t>
  </si>
  <si>
    <t>7,8位ﾌﾞﾛｯｸ</t>
  </si>
  <si>
    <t>●競技責任者・・・山田（セイカ）、インテリオール</t>
  </si>
  <si>
    <t>ﾚｳﾞｧﾝﾃ・ﾄﾞﾗｯﾂｪ</t>
  </si>
  <si>
    <t>KGP・ﾚｳﾞｧﾝﾃ</t>
  </si>
  <si>
    <t>岩野田・ｲﾝﾃﾘｵｰﾙ</t>
  </si>
  <si>
    <t>ドラッツェ・岩野田</t>
  </si>
  <si>
    <t>糸貫・ｾｲｶ</t>
  </si>
  <si>
    <t>合渡・糸貫</t>
  </si>
  <si>
    <t>ｾｲｶ・ﾗｾﾙﾊﾞ</t>
  </si>
  <si>
    <t>青山・明郷</t>
  </si>
  <si>
    <t>ﾊﾞﾛﾙ・長良西</t>
  </si>
  <si>
    <t>FC円・本巣</t>
  </si>
  <si>
    <t>真正・ﾊﾞﾛﾙ</t>
  </si>
  <si>
    <t>6,8,2位ﾌﾞﾛｯｸ</t>
  </si>
  <si>
    <t>7,8,3位ﾌﾞﾛｯｸ</t>
  </si>
  <si>
    <t>島・正木</t>
  </si>
  <si>
    <t>鵜沼一・厚見</t>
  </si>
  <si>
    <t>那加23・島</t>
  </si>
  <si>
    <t>中央・加納西</t>
  </si>
  <si>
    <t>岐北・鵜沼一</t>
  </si>
  <si>
    <t>芥見・中央</t>
  </si>
  <si>
    <t>●競技責任者・・・丸茂（島）、津崎（中央）</t>
  </si>
  <si>
    <t>ﾄﾚｲｽ・長森南</t>
  </si>
  <si>
    <t>ｼﾞｭｳﾞｪﾝ・早田</t>
  </si>
  <si>
    <t>長森南・尾崎</t>
  </si>
  <si>
    <t>尾崎・ｼﾞｭｳﾞｪﾝ</t>
  </si>
  <si>
    <t>緑陽・ﾒｼﾞｪｰﾙ</t>
  </si>
  <si>
    <t>穂積北・緑陽</t>
  </si>
  <si>
    <t>●競技責任者・・・伊藤（蘇原二）、岐阜西SC</t>
  </si>
  <si>
    <t>穂積</t>
  </si>
  <si>
    <t>若鮎岐阜</t>
  </si>
  <si>
    <t>穂積北</t>
  </si>
  <si>
    <t>穂積</t>
  </si>
  <si>
    <t>岐南</t>
  </si>
  <si>
    <t>岐阜西</t>
  </si>
  <si>
    <t>5,10位ﾌﾞﾛｯｸ</t>
  </si>
  <si>
    <t>七郷・糸貫</t>
  </si>
  <si>
    <t>●競技責任者・・・橋本（鵜沼一）、藤井（岐北）</t>
  </si>
  <si>
    <t>糸貫・ﾕﾝﾄｽ</t>
  </si>
  <si>
    <t>北星</t>
  </si>
  <si>
    <t>高富</t>
  </si>
  <si>
    <t>9,5位ﾌﾞﾛｯｸ</t>
  </si>
  <si>
    <t>●競技責任者・・・岡田（高富）</t>
  </si>
  <si>
    <t>ｳﾞｧﾝｸｰﾙ・ｱﾈｰﾛ</t>
  </si>
  <si>
    <t>ｱﾈｰﾛ・岐阜</t>
  </si>
  <si>
    <t>北方</t>
  </si>
  <si>
    <t>青山</t>
  </si>
  <si>
    <t>－</t>
  </si>
  <si>
    <t>那加一</t>
  </si>
  <si>
    <t>ISS・ｳﾞｧｰﾓｽ</t>
  </si>
  <si>
    <t>●競技責任者・・・市橋（北方）</t>
  </si>
  <si>
    <t>●競技責任者・・・市橋（北方）、水野（厚見）</t>
  </si>
  <si>
    <t>こくみん共済リーグｉｎ岐阜地区Ｕ－１２リーグ　９節・１０節　１０月１５日　土曜日</t>
  </si>
  <si>
    <t>北方中央公園</t>
  </si>
  <si>
    <t>当該</t>
  </si>
  <si>
    <t>明郷</t>
  </si>
  <si>
    <t>長森SS</t>
  </si>
  <si>
    <t>ｳﾞｧｰﾓｽ</t>
  </si>
  <si>
    <t>岐阜西・緑陽</t>
  </si>
  <si>
    <t>北方・明郷</t>
  </si>
  <si>
    <t>アネーロ</t>
  </si>
  <si>
    <t>糸貫・合渡</t>
  </si>
  <si>
    <t>ｾｲｶ・ﾗｾﾙﾊﾞ</t>
  </si>
  <si>
    <t>七郷・ﾕﾝﾄｽ</t>
  </si>
  <si>
    <t>ﾗｾﾙﾊﾞ・糸貫</t>
  </si>
  <si>
    <t>ｲﾝﾃﾘｵｰﾙ</t>
  </si>
  <si>
    <t>●競技責任者・・・丸茂（島）、インテリオール</t>
  </si>
  <si>
    <t>こくみん共済リーグｉｎ岐阜地区Ｕ－１２リーグ　７節・８節　１０月１日　土曜日</t>
  </si>
  <si>
    <t>ﾒｼﾞｪｰﾙ・高富</t>
  </si>
  <si>
    <t>北星・岐阜西</t>
  </si>
  <si>
    <t>ｳﾞｧｰﾓｽ・城西</t>
  </si>
  <si>
    <t>岩野田・KGP</t>
  </si>
  <si>
    <t>城西・那加23</t>
  </si>
  <si>
    <t>ﾚｳﾞｧﾝﾃ・ｱｳﾄﾗｲﾝ</t>
  </si>
  <si>
    <t>ｱｳﾄﾗｲﾝ・岩野田</t>
  </si>
  <si>
    <t>ﾄﾞﾗｯﾂｪ・ｲﾝﾃﾘｵｰﾙ</t>
  </si>
  <si>
    <t>正木・ISS</t>
  </si>
  <si>
    <t>KGP・ﾄﾞﾗｯﾂｪ</t>
  </si>
  <si>
    <t>那加23・正木</t>
  </si>
  <si>
    <t>ｲﾝﾃﾘｵｰﾙ・ﾚｳﾞｧﾝﾃ</t>
  </si>
  <si>
    <t>芥見</t>
  </si>
  <si>
    <t>加納西</t>
  </si>
  <si>
    <t>巣南</t>
  </si>
  <si>
    <t>岐阜西・穂積北</t>
  </si>
  <si>
    <t>●競技責任者・・・岐阜西SC</t>
  </si>
  <si>
    <t>生津ｽﾎﾟｰﾂ広場（北面）</t>
  </si>
  <si>
    <t>北方・牛牧</t>
  </si>
  <si>
    <t>ISS・ｳﾞｧｰﾓｽ</t>
  </si>
  <si>
    <t>蘇原二・尾崎</t>
  </si>
  <si>
    <t>茜部・芥見</t>
  </si>
  <si>
    <t>長森南・蘇原二</t>
  </si>
  <si>
    <t>鶉・茜部</t>
  </si>
  <si>
    <t>早田・ﾄﾚｲｽ</t>
  </si>
  <si>
    <t>加納西・巣南</t>
  </si>
  <si>
    <t>尾崎・早田</t>
  </si>
  <si>
    <t>芥見・加納西</t>
  </si>
  <si>
    <t>堂後ｸﾞﾗｳﾝﾄﾞ（Ｄ面）</t>
  </si>
  <si>
    <t>西郷・岐北</t>
  </si>
  <si>
    <t>蘇原・真正</t>
  </si>
  <si>
    <t>本巣・西郷</t>
  </si>
  <si>
    <t>羽島・蘇原</t>
  </si>
  <si>
    <t>厚見・ＦＣ円</t>
  </si>
  <si>
    <t>長良西・長良東</t>
  </si>
  <si>
    <t>岐北・厚見</t>
  </si>
  <si>
    <t>真正・長良西</t>
  </si>
  <si>
    <t>ＦＣ円・鵜沼一</t>
  </si>
  <si>
    <t>ﾗｾﾙﾊﾞ・合渡</t>
  </si>
  <si>
    <t>ｾｲｶ・七郷</t>
  </si>
  <si>
    <t>合渡・ｾｲｶ</t>
  </si>
  <si>
    <t>ﾕﾝﾄｽ・ﾗｾﾙﾊﾞ</t>
  </si>
  <si>
    <t>穂積・岐阜</t>
  </si>
  <si>
    <t>こくみん共済リーグｉｎ岐阜地区Ｕ－１２リーグ　９節・１０節　１０月１６日　日曜日</t>
  </si>
  <si>
    <t>ドラッツェ</t>
  </si>
  <si>
    <t>ｱｳﾄﾗｲﾝ</t>
  </si>
  <si>
    <t>ﾄﾚｲｽ・ｼﾞｭｳﾞｪﾝ</t>
  </si>
  <si>
    <t>長森・牛牧</t>
  </si>
  <si>
    <t>北方・青山</t>
  </si>
  <si>
    <t>青山・長森</t>
  </si>
  <si>
    <t>那加一・北方</t>
  </si>
  <si>
    <t>粟野ｸﾞﾗｳﾝﾄﾞ（南面）</t>
  </si>
  <si>
    <t>粟野ｸﾞﾗｳﾝﾄﾞ（北面）</t>
  </si>
  <si>
    <t>蘇原JFC</t>
  </si>
  <si>
    <t>真正</t>
  </si>
  <si>
    <t>長良西</t>
  </si>
  <si>
    <t>長良東</t>
  </si>
  <si>
    <t>穂積北・ﾒｼﾞｪｰﾙ</t>
  </si>
  <si>
    <t>那加一・長森</t>
  </si>
  <si>
    <t>Ａブロック</t>
  </si>
  <si>
    <t>Ｂブロック</t>
  </si>
  <si>
    <t>Ｃブロック</t>
  </si>
  <si>
    <t>時間</t>
  </si>
  <si>
    <t>－</t>
  </si>
  <si>
    <t>②</t>
  </si>
  <si>
    <t>③</t>
  </si>
  <si>
    <t>④</t>
  </si>
  <si>
    <t>⑤</t>
  </si>
  <si>
    <t>①</t>
  </si>
  <si>
    <t>Ａ１位</t>
  </si>
  <si>
    <t>Ｂ１位</t>
  </si>
  <si>
    <t>Ｃ１位</t>
  </si>
  <si>
    <t>Ｄ１位</t>
  </si>
  <si>
    <t>Ｅ１位</t>
  </si>
  <si>
    <t>Ｆ１位</t>
  </si>
  <si>
    <t>１位ブロック</t>
  </si>
  <si>
    <t>２位ブロック</t>
  </si>
  <si>
    <t>３位ブロック</t>
  </si>
  <si>
    <t>４位ブロック</t>
  </si>
  <si>
    <t>５位ブロック</t>
  </si>
  <si>
    <t>６位ブロック</t>
  </si>
  <si>
    <t>７位ブロック</t>
  </si>
  <si>
    <t>８位ブロック</t>
  </si>
  <si>
    <t>９位ブロック</t>
  </si>
  <si>
    <t>10位ブロック</t>
  </si>
  <si>
    <t>Ａ２位</t>
  </si>
  <si>
    <t>Ｂ２位</t>
  </si>
  <si>
    <t>Ｃ２位</t>
  </si>
  <si>
    <t>Ｄ２位</t>
  </si>
  <si>
    <t>Ｅ２位</t>
  </si>
  <si>
    <t>Ｆ２位</t>
  </si>
  <si>
    <t>Ａ３位</t>
  </si>
  <si>
    <t>Ｂ３位</t>
  </si>
  <si>
    <t>Ｃ３位</t>
  </si>
  <si>
    <t>Ｄ３位</t>
  </si>
  <si>
    <t>Ｅ３位</t>
  </si>
  <si>
    <t>Ｆ３位</t>
  </si>
  <si>
    <t>Ａ４位</t>
  </si>
  <si>
    <t>Ｂ４位</t>
  </si>
  <si>
    <t>Ｃ４位</t>
  </si>
  <si>
    <t>Ｄ４位</t>
  </si>
  <si>
    <t>Ｅ４位</t>
  </si>
  <si>
    <t>Ｆ４位</t>
  </si>
  <si>
    <t>Ａ５位</t>
  </si>
  <si>
    <t>Ｂ５位</t>
  </si>
  <si>
    <t>Ｃ５位</t>
  </si>
  <si>
    <t>Ｄ５位</t>
  </si>
  <si>
    <t>Ｅ５位</t>
  </si>
  <si>
    <t>Ｆ５位</t>
  </si>
  <si>
    <t>Ａ６位</t>
  </si>
  <si>
    <t>Ｂ６位</t>
  </si>
  <si>
    <t>Ｃ６位</t>
  </si>
  <si>
    <t>Ｄ６位</t>
  </si>
  <si>
    <t>Ｅ６位</t>
  </si>
  <si>
    <t>Ｆ６位</t>
  </si>
  <si>
    <t>Ａ７位</t>
  </si>
  <si>
    <t>Ｂ７位</t>
  </si>
  <si>
    <t>Ｃ７位</t>
  </si>
  <si>
    <t>Ｄ７位</t>
  </si>
  <si>
    <t>Ｅ７位</t>
  </si>
  <si>
    <t>Ｆ７位</t>
  </si>
  <si>
    <t>Ａ８位</t>
  </si>
  <si>
    <t>Ｂ８位</t>
  </si>
  <si>
    <t>Ｃ８位</t>
  </si>
  <si>
    <t>Ｄ８位</t>
  </si>
  <si>
    <t>Ｅ８位</t>
  </si>
  <si>
    <t>Ｆ８位</t>
  </si>
  <si>
    <t>Ａ９位</t>
  </si>
  <si>
    <t>Ｂ９位</t>
  </si>
  <si>
    <t>Ｃ９位</t>
  </si>
  <si>
    <t>Ｄ９位</t>
  </si>
  <si>
    <t>Ｅ９位</t>
  </si>
  <si>
    <t>Ｆ９位</t>
  </si>
  <si>
    <t>Ａ１０位</t>
  </si>
  <si>
    <t>Ｂ１０位</t>
  </si>
  <si>
    <t>Ｃ１０位</t>
  </si>
  <si>
    <t>Ｄ１０位</t>
  </si>
  <si>
    <t>Ｅ１０位</t>
  </si>
  <si>
    <t>１節</t>
  </si>
  <si>
    <t>２節</t>
  </si>
  <si>
    <t>１位</t>
  </si>
  <si>
    <t>⑥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</si>
  <si>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</si>
  <si>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</si>
  <si>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</si>
  <si>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</si>
  <si>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</si>
  <si>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</si>
  <si>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</si>
  <si>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</si>
  <si>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</si>
  <si>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こくみん共済リーグｉｎ岐阜地区Ｕ－１２リーグ　１節・２節　７月10日　日曜日</t>
  </si>
  <si>
    <t>こくみん共済リーグｉｎ岐阜地区Ｕ－１２リーグ　７節・８節　１０月２日　日曜日</t>
  </si>
  <si>
    <t>第１シード　１位リーグ６チーム・２位リーグ１位・２位　の８チーム</t>
  </si>
  <si>
    <t>①</t>
  </si>
  <si>
    <t>②</t>
  </si>
  <si>
    <t>③</t>
  </si>
  <si>
    <t>前期は、６ブロックの１０チーム・９チームのブロックで総当たりで行います。</t>
  </si>
  <si>
    <t>後期は、前期成績１位～１０位の６チーム・５チームのホーム＆アウェーで行います。</t>
  </si>
  <si>
    <t>後期の日程</t>
  </si>
  <si>
    <t>１日目　１位～８位（９位・１０位お休み）</t>
  </si>
  <si>
    <t>２日目　９位・１０位・１位～６位（７位・８位お休み）</t>
  </si>
  <si>
    <t>３日目　１位～４位・７位～１０位（５位・６位お休み）</t>
  </si>
  <si>
    <t>４日目　１位・２位・５位～１０位（３位・４位お休み）</t>
  </si>
  <si>
    <t>５日目　３位～１０位（１位・２位お休み）</t>
  </si>
  <si>
    <t>第２日目は、ベスト１６・ベスト８（各２試）</t>
  </si>
  <si>
    <t>第３日目は、準決勝・決勝・順位トーナメント（各２試合）</t>
  </si>
  <si>
    <t>第４日目は、予備日</t>
  </si>
  <si>
    <t>第２シード　２位リーグ３位～４位リーグ３位　の１３チーム</t>
  </si>
  <si>
    <t>以降についてはフリー抽選</t>
  </si>
  <si>
    <t>全日本トーナメントの日程</t>
  </si>
  <si>
    <t>※使用グランドは前期・３会場６面、後期・4会場８面</t>
  </si>
  <si>
    <t>第１日目は、１回戦・２回戦・３回戦（３試合チームの可能性あり）</t>
  </si>
  <si>
    <t>北星</t>
  </si>
  <si>
    <t>七郷</t>
  </si>
  <si>
    <t>巣南</t>
  </si>
  <si>
    <t>西郷</t>
  </si>
  <si>
    <t>加納西</t>
  </si>
  <si>
    <t>Ｄブロック</t>
  </si>
  <si>
    <t>Ｅブロック</t>
  </si>
  <si>
    <t>Ｆブロック</t>
  </si>
  <si>
    <t>芥見</t>
  </si>
  <si>
    <t>牛牧</t>
  </si>
  <si>
    <t>羽島</t>
  </si>
  <si>
    <t>穂積北</t>
  </si>
  <si>
    <t>鶉</t>
  </si>
  <si>
    <t>明郷</t>
  </si>
  <si>
    <t>早田</t>
  </si>
  <si>
    <t>トレイス</t>
  </si>
  <si>
    <t>若鮎城西</t>
  </si>
  <si>
    <t>長良西</t>
  </si>
  <si>
    <t>若鮎岐阜</t>
  </si>
  <si>
    <t>穂積</t>
  </si>
  <si>
    <t>糸貫</t>
  </si>
  <si>
    <t>真正</t>
  </si>
  <si>
    <t>本巣</t>
  </si>
  <si>
    <t>長森南</t>
  </si>
  <si>
    <t>長森SS</t>
  </si>
  <si>
    <t>茜部</t>
  </si>
  <si>
    <t>岩野田</t>
  </si>
  <si>
    <t>長良東</t>
  </si>
  <si>
    <t>正木</t>
  </si>
  <si>
    <t>鵜沼一</t>
  </si>
  <si>
    <t>緑陽</t>
  </si>
  <si>
    <t>糸貫</t>
  </si>
  <si>
    <t>バロル</t>
  </si>
  <si>
    <t>明郷</t>
  </si>
  <si>
    <t>ｳﾞｧﾝｸｰﾙ</t>
  </si>
  <si>
    <t>ﾚｳﾞｧﾝﾃ</t>
  </si>
  <si>
    <t>島</t>
  </si>
  <si>
    <t>明郷</t>
  </si>
  <si>
    <t>ｼﾞｭｳﾞｪﾝ・糸貫</t>
  </si>
  <si>
    <t>岐北JFC</t>
  </si>
  <si>
    <t>尾崎</t>
  </si>
  <si>
    <t>尾崎・青山</t>
  </si>
  <si>
    <t>こくみん共済リーグｉｎ岐阜地区Ｕ－１２リーグ（前期）　１節・２節　４月10日　日曜日</t>
  </si>
  <si>
    <t>メジェール</t>
  </si>
  <si>
    <t>A/Bﾌﾞﾛｯｸ</t>
  </si>
  <si>
    <t>主審・副審</t>
  </si>
  <si>
    <t>C/Dﾌﾞﾛｯｸ</t>
  </si>
  <si>
    <t>北星</t>
  </si>
  <si>
    <t>ユントス</t>
  </si>
  <si>
    <t>早田・加納西</t>
  </si>
  <si>
    <t>ﾕﾝﾄｽ・ｳﾞｧｰﾓｽ</t>
  </si>
  <si>
    <t>E/Fﾌﾞﾛｯｸ</t>
  </si>
  <si>
    <t>I S S</t>
  </si>
  <si>
    <t>穂積</t>
  </si>
  <si>
    <t>F C 円</t>
  </si>
  <si>
    <t>牛牧</t>
  </si>
  <si>
    <t>ｲﾝﾃﾘｵｰﾙ</t>
  </si>
  <si>
    <t>高富</t>
  </si>
  <si>
    <t>長良東</t>
  </si>
  <si>
    <t>蘇原JFC</t>
  </si>
  <si>
    <t>茜部</t>
  </si>
  <si>
    <t>西郷</t>
  </si>
  <si>
    <t>蘇原二</t>
  </si>
  <si>
    <t>岩野田</t>
  </si>
  <si>
    <t>岐阜西</t>
  </si>
  <si>
    <t>ラセルバ</t>
  </si>
  <si>
    <t>北方</t>
  </si>
  <si>
    <t>岐阜西</t>
  </si>
  <si>
    <t>城西・ﾗｾﾙﾊﾞ</t>
  </si>
  <si>
    <t>蘇原・北方</t>
  </si>
  <si>
    <t>蘇原二・岩野田</t>
  </si>
  <si>
    <t>ﾗｾﾙﾊﾞ・蘇原</t>
  </si>
  <si>
    <t>西郷・蘇原二</t>
  </si>
  <si>
    <t>岩野田・岐阜西</t>
  </si>
  <si>
    <t>茜部・西郷</t>
  </si>
  <si>
    <t>岐阜西・城西</t>
  </si>
  <si>
    <t>北方・茜部</t>
  </si>
  <si>
    <t>牛牧・ｲﾝﾃﾘｵｰﾙ</t>
  </si>
  <si>
    <t>B/Cﾌﾞﾛｯｸ</t>
  </si>
  <si>
    <t>岐北JFC</t>
  </si>
  <si>
    <t>芥見</t>
  </si>
  <si>
    <t>K - G P</t>
  </si>
  <si>
    <t>真正</t>
  </si>
  <si>
    <t>那加23</t>
  </si>
  <si>
    <t>青山</t>
  </si>
  <si>
    <t>合渡</t>
  </si>
  <si>
    <t>岐南</t>
  </si>
  <si>
    <t>尾崎</t>
  </si>
  <si>
    <t>穂積北</t>
  </si>
  <si>
    <t>牛木</t>
  </si>
  <si>
    <t>ﾚｳﾞｧﾝﾃ</t>
  </si>
  <si>
    <t>島</t>
  </si>
  <si>
    <t>中央</t>
  </si>
  <si>
    <t>ジュヴェン</t>
  </si>
  <si>
    <t>糸貫・鵜沼一</t>
  </si>
  <si>
    <t>ｳﾞｧﾝｸｰﾙ・明郷</t>
  </si>
  <si>
    <t>鵜沼一・ﾊﾞﾛﾙ</t>
  </si>
  <si>
    <t>明郷・ﾊﾞﾛﾙ</t>
  </si>
  <si>
    <t>緑陽・ｼﾞｭｳﾞｪﾝ</t>
  </si>
  <si>
    <t>ﾚｳﾞｧﾝﾃ・島</t>
  </si>
  <si>
    <t>緑陽・中央</t>
  </si>
  <si>
    <t>島・ｳﾞｧﾝｸｰﾙ</t>
  </si>
  <si>
    <t>中央・ﾚｳﾞｧﾝﾃ</t>
  </si>
  <si>
    <t>青山・ＫＧＰ</t>
  </si>
  <si>
    <t>岐北・岐南</t>
  </si>
  <si>
    <t>ＫＧＰ・穂積北</t>
  </si>
  <si>
    <t>岐南・穂積北</t>
  </si>
  <si>
    <t>芥見・尾崎</t>
  </si>
  <si>
    <t>那加23・真正</t>
  </si>
  <si>
    <t>芥見・合渡</t>
  </si>
  <si>
    <t>真正・岐北</t>
  </si>
  <si>
    <t>合渡・那加23</t>
  </si>
  <si>
    <t>長良西</t>
  </si>
  <si>
    <t>正木</t>
  </si>
  <si>
    <t>厚見</t>
  </si>
  <si>
    <t>セイカ</t>
  </si>
  <si>
    <t>長森SS</t>
  </si>
  <si>
    <t>アネーロ</t>
  </si>
  <si>
    <t>ドラッツェ</t>
  </si>
  <si>
    <t>早田</t>
  </si>
  <si>
    <t>加納西</t>
  </si>
  <si>
    <t>メジェール</t>
  </si>
  <si>
    <t>加納西・ｾｲｶ</t>
  </si>
  <si>
    <t>ﾒｼﾞｪｰﾙ・長良西</t>
  </si>
  <si>
    <t>ｾｲｶ・長森ＳＳ</t>
  </si>
  <si>
    <t>長良西・長森ＳＳ</t>
  </si>
  <si>
    <t>ｱﾈｰﾛ・早田</t>
  </si>
  <si>
    <t>正木・厚見</t>
  </si>
  <si>
    <t>厚見・ﾒｼﾞｪｰﾙ</t>
  </si>
  <si>
    <t>ﾄﾞﾗｯﾂｪ・正木</t>
  </si>
  <si>
    <t>ｱﾈｰﾛ・ﾄﾞﾗｯﾂｪ</t>
  </si>
  <si>
    <t>ｱｳﾄﾗｲﾝ</t>
  </si>
  <si>
    <t>岐阜</t>
  </si>
  <si>
    <t>鶉</t>
  </si>
  <si>
    <t>羽島</t>
  </si>
  <si>
    <t>本巣</t>
  </si>
  <si>
    <t>那加一</t>
  </si>
  <si>
    <t>長森南</t>
  </si>
  <si>
    <t>ユントス</t>
  </si>
  <si>
    <t>ヴァーモス</t>
  </si>
  <si>
    <t>北星</t>
  </si>
  <si>
    <t>ｳﾞｧｰﾓｽ・本巣</t>
  </si>
  <si>
    <t>北星・鶉</t>
  </si>
  <si>
    <t>本巣・岐阜</t>
  </si>
  <si>
    <t>鶉・岐阜</t>
  </si>
  <si>
    <t>那加一・ﾕﾝﾄｽ</t>
  </si>
  <si>
    <t>羽島・ｱｳﾄﾗｲﾝ</t>
  </si>
  <si>
    <t>那加一・長森南</t>
  </si>
  <si>
    <t>ｱｳﾄﾗｲﾝ・北星</t>
  </si>
  <si>
    <t>長森南・羽島</t>
  </si>
  <si>
    <t>七郷</t>
  </si>
  <si>
    <t>トレイス</t>
  </si>
  <si>
    <t>巣南</t>
  </si>
  <si>
    <t>I S S</t>
  </si>
  <si>
    <t>ｲﾝﾃﾘｵｰﾙ・巣南</t>
  </si>
  <si>
    <t>ＩＳＳ・七郷</t>
  </si>
  <si>
    <t>巣南・長良東</t>
  </si>
  <si>
    <t>七郷・長良東</t>
  </si>
  <si>
    <t>穂積・ﾄﾚｲｽ</t>
  </si>
  <si>
    <t>ﾄﾚｲｽ・ＩＳＳ</t>
  </si>
  <si>
    <t>高富・穂積</t>
  </si>
  <si>
    <t>岐南・芥見</t>
  </si>
  <si>
    <t>青山・岐南</t>
  </si>
  <si>
    <t>穂積北・青山</t>
  </si>
  <si>
    <t>那加23・KGP</t>
  </si>
  <si>
    <t>KGP・芥見</t>
  </si>
  <si>
    <t>真正・合渡</t>
  </si>
  <si>
    <t>那加23・尾崎</t>
  </si>
  <si>
    <t>合渡・岐北</t>
  </si>
  <si>
    <t>尾崎・真正</t>
  </si>
  <si>
    <t>岐北・穂積北</t>
  </si>
  <si>
    <t>ﾒｼﾞｪｰﾙ・長森SS</t>
  </si>
  <si>
    <t>加納西・長良西</t>
  </si>
  <si>
    <t>長森SS・加納西</t>
  </si>
  <si>
    <t>厚見・ﾄﾞﾗｯﾂｪ</t>
  </si>
  <si>
    <t>正木・早田</t>
  </si>
  <si>
    <t>ﾄﾞﾗｯﾂｪ・ﾒｼﾞｪｰﾙ</t>
  </si>
  <si>
    <t>早田・厚見</t>
  </si>
  <si>
    <t>D/Eﾌﾞﾛｯｸ</t>
  </si>
  <si>
    <t>こくみん共済リーグｉｎ岐阜地区Ｕ－１２リーグ（前期）　３節・４節　４月1７日　日曜日</t>
  </si>
  <si>
    <t>鶉・那加一</t>
  </si>
  <si>
    <t>北星・岐阜</t>
  </si>
  <si>
    <t>ｳﾞｧｰﾓｽ・鶉</t>
  </si>
  <si>
    <t>本巣・那加一</t>
  </si>
  <si>
    <t>岐阜・ｳﾞｧｰﾓｽ</t>
  </si>
  <si>
    <t>羽島・本巣</t>
  </si>
  <si>
    <t>ｱｳﾄﾗｲﾝ・長森南</t>
  </si>
  <si>
    <t>羽島・ﾕﾝﾄｽ</t>
  </si>
  <si>
    <t>長森南・北星</t>
  </si>
  <si>
    <t>ＦＣ円・牛牧</t>
  </si>
  <si>
    <t>ＦＣ円・高富</t>
  </si>
  <si>
    <t>七郷・ＦＣ円</t>
  </si>
  <si>
    <t>ＩＳＳ・長良東</t>
  </si>
  <si>
    <t>ｲﾝﾃﾘｵｰﾙ・七郷</t>
  </si>
  <si>
    <t>巣南・ＦＣ円</t>
  </si>
  <si>
    <t>長良東・ｲﾝﾃﾘｵｰﾙ</t>
  </si>
  <si>
    <t>穂積・巣南</t>
  </si>
  <si>
    <t>ﾄﾚｲｽ・高富</t>
  </si>
  <si>
    <t>穂積・牛牧</t>
  </si>
  <si>
    <t>高富・ＩＳＳ</t>
  </si>
  <si>
    <t>牛牧・ﾄﾚｲｽ</t>
  </si>
  <si>
    <t>ｳﾞｧﾝｸｰﾙ</t>
  </si>
  <si>
    <t>F/Aﾌﾞﾛｯｸ</t>
  </si>
  <si>
    <t>F/Aﾌﾞﾛｯｸ</t>
  </si>
  <si>
    <t>レヴァンテ</t>
  </si>
  <si>
    <t>明郷・緑陽</t>
  </si>
  <si>
    <t>ｳﾞｧﾝｸｰﾙ・ﾊﾞﾛﾙ</t>
  </si>
  <si>
    <t>糸貫・明郷</t>
  </si>
  <si>
    <t>鵜沼一・緑陽</t>
  </si>
  <si>
    <t>ﾊﾞﾛﾙ・糸貫</t>
  </si>
  <si>
    <t>ﾚｳﾞｧﾝﾃ・鵜沼一</t>
  </si>
  <si>
    <t>島・中央</t>
  </si>
  <si>
    <t>ﾚｳﾞｧﾝﾃ・ｼﾞｭｳﾞｪﾝ</t>
  </si>
  <si>
    <t>中央・ｳﾞｧﾝｸｰﾙ</t>
  </si>
  <si>
    <t>ｼﾞｭｳﾞｪﾝ・島</t>
  </si>
  <si>
    <t>北方</t>
  </si>
  <si>
    <t>城西</t>
  </si>
  <si>
    <t>城西</t>
  </si>
  <si>
    <t>岐阜西・ﾗｾﾙﾊﾞ</t>
  </si>
  <si>
    <t>蘇原・茜部</t>
  </si>
  <si>
    <t>蘇原二・岐阜西</t>
  </si>
  <si>
    <t>ﾗｾﾙﾊﾞ・北方</t>
  </si>
  <si>
    <t>茜部・岩野田</t>
  </si>
  <si>
    <t>城西・蘇原二</t>
  </si>
  <si>
    <t>北方・西郷</t>
  </si>
  <si>
    <t>岩野田・城西</t>
  </si>
  <si>
    <t>西郷・蘇原</t>
  </si>
  <si>
    <t>セイカ</t>
  </si>
  <si>
    <t>正木</t>
  </si>
  <si>
    <t>ｾｲｶ・正木</t>
  </si>
  <si>
    <t>C/Eﾌﾞﾛｯｸ</t>
  </si>
  <si>
    <t>B/Fﾌﾞﾛｯｸ</t>
  </si>
  <si>
    <t>ﾒｼﾞｪｰﾙ・加納西</t>
  </si>
  <si>
    <t>長森SS・正木</t>
  </si>
  <si>
    <t>ｱﾈｰﾛ・加納西</t>
  </si>
  <si>
    <t>正木・長良西</t>
  </si>
  <si>
    <t>長森SS・ｱﾈｰﾛ</t>
  </si>
  <si>
    <t>ﾄﾞﾗｯﾂｪ・早田</t>
  </si>
  <si>
    <t>長良西・厚見</t>
  </si>
  <si>
    <t>ｾｲｶ・ﾄﾞﾗｯﾂｪ</t>
  </si>
  <si>
    <t>早田・ﾒｼﾞｪｰﾙ</t>
  </si>
  <si>
    <t>厚見・ｾｲｶ</t>
  </si>
  <si>
    <t>ISS・ｲﾝﾃﾘｵｰﾙ</t>
  </si>
  <si>
    <t>長良東・穂積</t>
  </si>
  <si>
    <t>FC円・ｲﾝﾃﾘｵｰﾙ</t>
  </si>
  <si>
    <t>穂積・七郷</t>
  </si>
  <si>
    <t>長良東・FC円</t>
  </si>
  <si>
    <t>高富・牛牧</t>
  </si>
  <si>
    <t>七郷・ﾄﾚｲｽ</t>
  </si>
  <si>
    <t>巣南・高富</t>
  </si>
  <si>
    <t>牛牧・ISS</t>
  </si>
  <si>
    <t>ﾄﾚｲｽ・巣南</t>
  </si>
  <si>
    <t>那加23</t>
  </si>
  <si>
    <t>岐北・青山</t>
  </si>
  <si>
    <t>穂積北・那加23</t>
  </si>
  <si>
    <t>芥見・青山</t>
  </si>
  <si>
    <t>那加23・岐南</t>
  </si>
  <si>
    <t>穂積北・芥見</t>
  </si>
  <si>
    <t>合渡・尾崎</t>
  </si>
  <si>
    <t>岐南・真正</t>
  </si>
  <si>
    <t>KGP・合渡</t>
  </si>
  <si>
    <t>尾崎・岐北</t>
  </si>
  <si>
    <t>真正・KGP</t>
  </si>
  <si>
    <t>蘇原二・蘇原</t>
  </si>
  <si>
    <t>西郷・ﾗｾﾙﾊﾞ</t>
  </si>
  <si>
    <t>北方・岐阜西</t>
  </si>
  <si>
    <t>ﾗｾﾙﾊﾞ・蘇原二</t>
  </si>
  <si>
    <t>岐阜西・茜部</t>
  </si>
  <si>
    <t>岩野田・北方</t>
  </si>
  <si>
    <t>茜部・城西</t>
  </si>
  <si>
    <t>蘇原・岩野田</t>
  </si>
  <si>
    <t>城西・西郷</t>
  </si>
  <si>
    <t>ﾌﾞﾛｯｸ</t>
  </si>
  <si>
    <t>こくみん共済リーグｉｎ岐阜地区Ｕ－１２リーグ（前期）　５節・６節　５月８日　日曜日</t>
  </si>
  <si>
    <t>こくみん共済リーグｉｎ岐阜地区Ｕ－１２リーグ（前期）　９節　６月５日　日曜日</t>
  </si>
  <si>
    <t>こくみん共済リーグｉｎ岐阜地区Ｕ－１２リーグ（予備日）　６月１９日　日曜日</t>
  </si>
  <si>
    <t>２０１６　こくみん共済　岐阜地区Ｕ－１２リーグ</t>
  </si>
  <si>
    <t>全日本トーナメント表</t>
  </si>
  <si>
    <t>F/Cﾌﾞﾛｯｸ</t>
  </si>
  <si>
    <t>F/Cﾌﾞﾛｯｸ</t>
  </si>
  <si>
    <t>E/Aﾌﾞﾛｯｸ</t>
  </si>
  <si>
    <t>D/Bﾌﾞﾛｯｸ</t>
  </si>
  <si>
    <t>ｳﾞｧﾝｸｰﾙ・糸貫</t>
  </si>
  <si>
    <t>ﾊﾞﾛﾙ・ﾚｳﾞｧﾝﾃ</t>
  </si>
  <si>
    <t>緑陽・糸貫</t>
  </si>
  <si>
    <t>ﾚｳﾞｧﾝﾃ・明郷</t>
  </si>
  <si>
    <t>ﾊﾞﾛﾙ・緑陽</t>
  </si>
  <si>
    <t>中央・ｼﾞｭｳﾞｪﾝ</t>
  </si>
  <si>
    <t>明郷・島</t>
  </si>
  <si>
    <t>鵜沼一・中央</t>
  </si>
  <si>
    <t>ｼﾞｭｳﾞｪﾝ・ｳﾞｧﾝｸｰﾙ</t>
  </si>
  <si>
    <t>島・鵜沼一</t>
  </si>
  <si>
    <t>北星・ｳﾞｧｰﾓｽ</t>
  </si>
  <si>
    <t>岐阜・羽島</t>
  </si>
  <si>
    <t>那加一・ｳﾞｧｰﾓｽ</t>
  </si>
  <si>
    <t>羽島・鶉</t>
  </si>
  <si>
    <t>岐阜・那加一</t>
  </si>
  <si>
    <t>長森南・ﾕﾝﾄｽ</t>
  </si>
  <si>
    <t>鶉・ｱｳﾄﾗｲﾝ</t>
  </si>
  <si>
    <t>本巣・長森南</t>
  </si>
  <si>
    <t>ﾕﾝﾄｽ・北星</t>
  </si>
  <si>
    <t>ｱｳﾄﾗｲﾝ・本巣</t>
  </si>
  <si>
    <t>城西・北方</t>
  </si>
  <si>
    <t>蘇原二・茜部</t>
  </si>
  <si>
    <t>西郷・岐阜西</t>
  </si>
  <si>
    <t>北方・蘇原二</t>
  </si>
  <si>
    <t>岩野田・西郷</t>
  </si>
  <si>
    <t>岐阜西・蘇原</t>
  </si>
  <si>
    <t>ﾗｾﾙﾊﾞ・岩野田</t>
  </si>
  <si>
    <t>蘇原・城西</t>
  </si>
  <si>
    <t>茜部・ﾗｾﾙﾊﾞ</t>
  </si>
  <si>
    <t>ﾒｼﾞｪｰﾙ・ｱﾈｰﾛ</t>
  </si>
  <si>
    <t>加納西・厚見</t>
  </si>
  <si>
    <t>ｱﾈｰﾛ・正木</t>
  </si>
  <si>
    <t>厚見・長森SS</t>
  </si>
  <si>
    <t>加納西・正木</t>
  </si>
  <si>
    <t>早田・ｾｲｶ</t>
  </si>
  <si>
    <t>長森SS・ﾄﾞﾗｯﾂｪ</t>
  </si>
  <si>
    <t>長良西・早田</t>
  </si>
  <si>
    <t>ｾｲｶ・ﾒｼﾞｪｰﾙ</t>
  </si>
  <si>
    <t>ﾄﾞﾗｯﾂｪ・長良西</t>
  </si>
  <si>
    <t>ISS・FC円</t>
  </si>
  <si>
    <t>ｲﾝﾃﾘｵｰﾙ・ﾄﾚｲｽ</t>
  </si>
  <si>
    <t>FC円・穂積</t>
  </si>
  <si>
    <t>ﾄﾚｲｽ・長良東</t>
  </si>
  <si>
    <t>長良東・高富</t>
  </si>
  <si>
    <t>巣南・ISS</t>
  </si>
  <si>
    <t>ｳﾞｧﾝｸｰﾙ・緑陽</t>
  </si>
  <si>
    <t>糸貫・島</t>
  </si>
  <si>
    <t>緑陽・ﾚｳﾞｧﾝﾃ</t>
  </si>
  <si>
    <t>島・ﾊﾞﾛﾙ</t>
  </si>
  <si>
    <t>糸貫・ﾚｳﾞｧﾝﾃ</t>
  </si>
  <si>
    <t>ｼﾞｭｳﾞｪﾝ・鵜沼一</t>
  </si>
  <si>
    <t>ﾊﾞﾛﾙ・中央</t>
  </si>
  <si>
    <t>明郷・ｼﾞｭｳﾞｪﾝ</t>
  </si>
  <si>
    <t>鵜沼一・ｳﾞｧﾝｸｰﾙ</t>
  </si>
  <si>
    <t>中央・明郷</t>
  </si>
  <si>
    <t>A/B/Cﾌﾞﾛｯｸ</t>
  </si>
  <si>
    <t>長良西</t>
  </si>
  <si>
    <t>北星・那加一</t>
  </si>
  <si>
    <t>ｳﾞｧｰﾓｽ・ｱｳﾄﾗｲﾝ</t>
  </si>
  <si>
    <t>那加一・羽島</t>
  </si>
  <si>
    <t>ｱｳﾄﾗｲﾝ・岐阜</t>
  </si>
  <si>
    <t>ｳﾞｧｰﾓｽ・羽島</t>
  </si>
  <si>
    <t>ﾕﾝﾄｽ・本巣</t>
  </si>
  <si>
    <t>岐阜・長森南</t>
  </si>
  <si>
    <t>鶉・ﾕﾝﾄｽ</t>
  </si>
  <si>
    <t>本巣・北星</t>
  </si>
  <si>
    <t>長森南・鶉</t>
  </si>
  <si>
    <t>岐北・芥見</t>
  </si>
  <si>
    <t>青山・真正</t>
  </si>
  <si>
    <t>芥見・那加23</t>
  </si>
  <si>
    <t>真正・穂積北</t>
  </si>
  <si>
    <t>青山・那加23</t>
  </si>
  <si>
    <t>尾崎・KGP</t>
  </si>
  <si>
    <t>穂積北・合渡</t>
  </si>
  <si>
    <t>岐南・尾崎</t>
  </si>
  <si>
    <t>KGP・岐北</t>
  </si>
  <si>
    <t>合渡・岐南</t>
  </si>
  <si>
    <t>糸貫・中央</t>
  </si>
  <si>
    <t>ｳﾞｧﾝｸｰﾙ・ﾚｳﾞｧﾝﾃ</t>
  </si>
  <si>
    <t>青山・合渡</t>
  </si>
  <si>
    <t>岐北・那加23</t>
  </si>
  <si>
    <t>芥見・真正</t>
  </si>
  <si>
    <t>尾崎・穂積北</t>
  </si>
  <si>
    <t>KGP・岐南</t>
  </si>
  <si>
    <t>加納西・ﾄﾞﾗｯﾂｪ</t>
  </si>
  <si>
    <t>ﾒｼﾞｪｰﾙ・正木</t>
  </si>
  <si>
    <t>ｱﾈｰﾛ・厚見</t>
  </si>
  <si>
    <t>早田・長森SS</t>
  </si>
  <si>
    <t>ｾｲｶ・長良西</t>
  </si>
  <si>
    <t>アウトライン</t>
  </si>
  <si>
    <t>ｳﾞｧｰﾓｽ・長森南</t>
  </si>
  <si>
    <t>北星・羽島</t>
  </si>
  <si>
    <t>那加一・ｱｳﾄﾗｲﾝ</t>
  </si>
  <si>
    <t>ｲﾝﾃﾘｵｰﾙ・高富</t>
  </si>
  <si>
    <t>ISS・穂積</t>
  </si>
  <si>
    <t>FC円・ﾄﾚｲｽ</t>
  </si>
  <si>
    <t>ﾕﾝﾄｽ・岐阜</t>
  </si>
  <si>
    <t>本巣・鶉</t>
  </si>
  <si>
    <t>牛牧・長良東</t>
  </si>
  <si>
    <t>巣南・七郷</t>
  </si>
  <si>
    <t>ヴァンクール　○</t>
  </si>
  <si>
    <t>合渡　○</t>
  </si>
  <si>
    <t>岐北JFC　○</t>
  </si>
  <si>
    <t>高富　○</t>
  </si>
  <si>
    <t>FC島　○</t>
  </si>
  <si>
    <t>青山　○</t>
  </si>
  <si>
    <t>セイカ　○</t>
  </si>
  <si>
    <t>ユントス　○</t>
  </si>
  <si>
    <t>厚見　○</t>
  </si>
  <si>
    <t>北方JFS　○</t>
  </si>
  <si>
    <t>A</t>
  </si>
  <si>
    <t>B</t>
  </si>
  <si>
    <t>フェニックス（西面）</t>
  </si>
  <si>
    <t>フェニックス（東面）</t>
  </si>
  <si>
    <t>粟野グラウンド（北面）</t>
  </si>
  <si>
    <t>粟野グラウンド（南面）</t>
  </si>
  <si>
    <t>伊自良ｸﾞﾗｳﾝﾄﾞ（南面）</t>
  </si>
  <si>
    <t>伊自良ｸﾞﾗｳﾝﾄﾞ（北面）</t>
  </si>
  <si>
    <t>堂後グラウンド（C面）</t>
  </si>
  <si>
    <t>堂後グラウンド（D面）</t>
  </si>
  <si>
    <t>粟野ｸﾞﾗｳﾝﾄﾞ（南面）</t>
  </si>
  <si>
    <t>粟野ｸﾞﾗｳﾝﾄﾞ（北面）</t>
  </si>
  <si>
    <t>※アネーロ学校行事のため</t>
  </si>
  <si>
    <t>　 セイカ×アネーロ、アネーロ×長良西は予備日へ</t>
  </si>
  <si>
    <t>鵜沼一</t>
  </si>
  <si>
    <t>緑陽・島</t>
  </si>
  <si>
    <t>ｼﾞｭｳﾞｪﾝ・ﾊﾞﾛﾙ</t>
  </si>
  <si>
    <t>※明郷学校行事のため</t>
  </si>
  <si>
    <t>　 鵜沼一×明郷は予備日へ</t>
  </si>
  <si>
    <t>岐阜西スポーツクラブ　○</t>
  </si>
  <si>
    <t>鵜沼一　○</t>
  </si>
  <si>
    <t>レヴァンテ　△</t>
  </si>
  <si>
    <t>ジュヴェン　△</t>
  </si>
  <si>
    <t>バロル　△</t>
  </si>
  <si>
    <t>K-GP　△</t>
  </si>
  <si>
    <t>メジェール　△</t>
  </si>
  <si>
    <t>アネーロ　△</t>
  </si>
  <si>
    <t>ドラッツェ　△</t>
  </si>
  <si>
    <t>ヴァーモス　△</t>
  </si>
  <si>
    <t>アウトライン　△</t>
  </si>
  <si>
    <t>ISS　△</t>
  </si>
  <si>
    <t>FC円　△</t>
  </si>
  <si>
    <t>インテリオール　△</t>
  </si>
  <si>
    <t>ラセルバ　△</t>
  </si>
  <si>
    <t>○・・・競技部　　△・・・競技部補佐</t>
  </si>
  <si>
    <t>※牛牧学校行事のため</t>
  </si>
  <si>
    <t>　 七郷×牛牧、牛牧×巣南は予備日へ</t>
  </si>
  <si>
    <t>高富・七郷</t>
  </si>
  <si>
    <t>穂積</t>
  </si>
  <si>
    <t>ｲﾝﾃﾘｵｰﾙ</t>
  </si>
  <si>
    <t>穂積・ｲﾝﾃﾘｵｰﾙ</t>
  </si>
  <si>
    <t>七郷</t>
  </si>
  <si>
    <t>牛牧</t>
  </si>
  <si>
    <t>巣南</t>
  </si>
  <si>
    <t>A/Dﾌﾞﾛｯｸ</t>
  </si>
  <si>
    <t>A/Dﾌﾞﾛｯｸ</t>
  </si>
  <si>
    <t>Cﾌﾞﾛｯｸ</t>
  </si>
  <si>
    <t>緑陽　○</t>
  </si>
  <si>
    <t>各務原中央　○</t>
  </si>
  <si>
    <t>那加２３　○</t>
  </si>
  <si>
    <t>尾崎　○</t>
  </si>
  <si>
    <r>
      <t xml:space="preserve">岐南 </t>
    </r>
    <r>
      <rPr>
        <sz val="11"/>
        <color theme="1"/>
        <rFont val="ＭＳ Ｐゴシック"/>
        <family val="0"/>
      </rPr>
      <t xml:space="preserve"> ○</t>
    </r>
  </si>
  <si>
    <t>那加一　○</t>
  </si>
  <si>
    <t>蘇原JFC　○</t>
  </si>
  <si>
    <t>蘇原二　○</t>
  </si>
  <si>
    <t>●競技責任者・・・Aブロック＝橋本（鵜沼一）、津崎（中央）　　Bブロック＝小山（尾崎）、木野村（青山）</t>
  </si>
  <si>
    <t>●競技責任者・・・Eブロック＝岡田（高富）、（ｲﾝﾃﾘｵｰﾙ）　　Fブロック＝（岐阜西SC）、澤田（蘇原JFC）</t>
  </si>
  <si>
    <t>●競技責任者・・・Fブロック＝市橋（北方）、伊藤（蘇原二）　　Aブロック＝橋本（鵜沼一）、石神（緑陽）</t>
  </si>
  <si>
    <t>●競技責任者・・・Cブロック＝水野（厚見）、（ﾒｼﾞｪｰﾙ）　　　Eブロック＝（ｲﾝﾃﾘｵｰﾙ）、（FC円）</t>
  </si>
  <si>
    <t>●競技責任者・・・Bブロック＝渡邉（合渡）、後藤（那加23）　　Fブロック＝（岐阜西SC）、（ﾗｾﾙﾊﾞ）</t>
  </si>
  <si>
    <t>●競技責任者・・・Aブロック＝佐柳（ｳﾞｧﾝｸｰﾙ）、橋本（鵜沼一）　Dブロック＝（ｳﾞｧｰﾓｽ）、（ｱｳﾄﾗｲﾝ）</t>
  </si>
  <si>
    <t>●競技責任者・・・Fブロック＝市橋（北方）、伊藤（蘇原二）　　Cブロック＝水野（厚見）、（ｱﾈｰﾛ）</t>
  </si>
  <si>
    <t>●競技責任者・・・Eブロック＝岡田（高富）、丸茂（競技部）　　Aブロック＝丸茂（FC島）、石神（緑陽）</t>
  </si>
  <si>
    <t>●競技責任者・・・Dブロック＝上田（ﾕﾝﾄｽ）、浅野（那加一）　　Bブロック＝藤井（岐北）、木野村（青山）</t>
  </si>
  <si>
    <t>●競技責任者・・・Dブロック＝浅野（那加一）　　　Eブロック＝丸茂（競技部）　　　　　　　　　　</t>
  </si>
  <si>
    <t>七郷・牛牧</t>
  </si>
  <si>
    <t>牛牧・巣南</t>
  </si>
  <si>
    <t>鵜沼一・明郷</t>
  </si>
  <si>
    <t>ｱﾈｰﾛ・長良西</t>
  </si>
  <si>
    <t>こくみん共済リーグｉｎ岐阜地区Ｕ－１２リーグ（前期）　７節・８節　５月１５日　日曜日</t>
  </si>
  <si>
    <t>→少年グラウンドは使えなくなりました。</t>
  </si>
  <si>
    <t>●競技責任者・・・Bブロック＝日高（那加23）、藤井（岐北）　　Cブロック＝山田（ｾｲｶ）、（ﾄﾞﾗｯﾂｪ）</t>
  </si>
  <si>
    <t>勝点</t>
  </si>
  <si>
    <t>勝</t>
  </si>
  <si>
    <t>負</t>
  </si>
  <si>
    <t>分</t>
  </si>
  <si>
    <t>得点</t>
  </si>
  <si>
    <t>失点</t>
  </si>
  <si>
    <t>順位</t>
  </si>
  <si>
    <t>*******</t>
  </si>
  <si>
    <t>*******</t>
  </si>
  <si>
    <t>-</t>
  </si>
  <si>
    <t>-</t>
  </si>
  <si>
    <t>バロル</t>
  </si>
  <si>
    <t>得失点</t>
  </si>
  <si>
    <t>C</t>
  </si>
  <si>
    <t>岐北JFC</t>
  </si>
  <si>
    <t>那加２３</t>
  </si>
  <si>
    <t>K - G P</t>
  </si>
  <si>
    <t>芥見</t>
  </si>
  <si>
    <t>尾崎</t>
  </si>
  <si>
    <t>青山</t>
  </si>
  <si>
    <t>合渡</t>
  </si>
  <si>
    <t>穂積北</t>
  </si>
  <si>
    <t>真正</t>
  </si>
  <si>
    <t>岐南</t>
  </si>
  <si>
    <r>
      <t>*</t>
    </r>
    <r>
      <rPr>
        <sz val="11"/>
        <color indexed="8"/>
        <rFont val="ＭＳ Ｐゴシック"/>
        <family val="0"/>
      </rPr>
      <t>******</t>
    </r>
  </si>
  <si>
    <r>
      <t>*</t>
    </r>
    <r>
      <rPr>
        <sz val="11"/>
        <color indexed="8"/>
        <rFont val="ＭＳ Ｐゴシック"/>
        <family val="0"/>
      </rPr>
      <t>******</t>
    </r>
  </si>
  <si>
    <t>得失点</t>
  </si>
  <si>
    <r>
      <t>*</t>
    </r>
    <r>
      <rPr>
        <sz val="11"/>
        <color indexed="8"/>
        <rFont val="ＭＳ Ｐゴシック"/>
        <family val="0"/>
      </rPr>
      <t>******</t>
    </r>
  </si>
  <si>
    <t>鵜沼一</t>
  </si>
  <si>
    <t>緑陽</t>
  </si>
  <si>
    <t>ジュヴェン</t>
  </si>
  <si>
    <t>糸貫</t>
  </si>
  <si>
    <t>中央</t>
  </si>
  <si>
    <t>島</t>
  </si>
  <si>
    <t>明郷</t>
  </si>
  <si>
    <t>ヴァンクール</t>
  </si>
  <si>
    <t>レヴァンテ</t>
  </si>
  <si>
    <t>D</t>
  </si>
  <si>
    <t>E</t>
  </si>
  <si>
    <t>F</t>
  </si>
  <si>
    <t>若鮎岐阜</t>
  </si>
  <si>
    <t>ヴァーモス</t>
  </si>
  <si>
    <t>アウトライン</t>
  </si>
  <si>
    <t>I　S　S</t>
  </si>
  <si>
    <t>F　C　円</t>
  </si>
  <si>
    <t>北方JFS</t>
  </si>
  <si>
    <t>岐阜西SC</t>
  </si>
  <si>
    <t>若鮎城西</t>
  </si>
  <si>
    <t>-</t>
  </si>
  <si>
    <t>●競技責任者・・・Cブロック＝水野（厚見）、山田（ｾｲｶ）　Dブロック＝上田（ﾕﾝﾄｽ）、丸茂（競技部）</t>
  </si>
  <si>
    <t>●競技責任者・・・Aブロック＝津崎（中央）　　Bブロック＝渡邉（合渡）　　Cブロック＝山田（ｾｲｶ）</t>
  </si>
  <si>
    <t>２０１６年度こくみん共済リーグｉｎ岐阜地区Ｕ－１２リーグ（前期）　星取表</t>
  </si>
  <si>
    <t>２０１６年度こくみん共済リーグｉｎ岐阜地区Ｕ－１２リーグ（前期）組合せ</t>
  </si>
  <si>
    <t>２０１６年度こくみん共済リーグｉｎ岐阜地区Ｕ－１２リーグ（後期）組合せ</t>
  </si>
  <si>
    <t>２０１６年度こくみん共済リーグｉｎ岐阜地区Ｕ－１２リーグ（後期）星取表</t>
  </si>
  <si>
    <t>こくみん共済リーグｉｎ岐阜地区Ｕ－１２リーグ（後期）　１節・２節　７月３日　日曜日</t>
  </si>
  <si>
    <t>B/Cﾌﾞﾛｯｸ</t>
  </si>
  <si>
    <t>羽島堤外ｸﾞﾗｳﾝﾄﾞ（西面）</t>
  </si>
  <si>
    <t>羽島堤外ｸﾞﾗｳﾝﾄﾞ（東面）</t>
  </si>
  <si>
    <t>→長良川多目的から羽島堤外に変更になります。</t>
  </si>
  <si>
    <t>こくみん共済リーグｉｎ岐阜地区Ｕ－１２リーグ（予備日）　６月１８日　土曜日</t>
  </si>
  <si>
    <t>※厚見学校行事のため</t>
  </si>
  <si>
    <t>　 アネーロ×厚見は予備日へ</t>
  </si>
  <si>
    <t>長良川多目的（南面）</t>
  </si>
  <si>
    <t>長良川多目的（北面）</t>
  </si>
  <si>
    <t>●競技責任者・・・Eブロック＝岡田（高富）、（ｲﾝﾃﾘｵｰﾙ）</t>
  </si>
  <si>
    <t>Dブロック雨天中止のため</t>
  </si>
  <si>
    <t>6月19日（予備日）に移動</t>
  </si>
  <si>
    <t>●競技責任者・・・上田（ユントス）</t>
  </si>
  <si>
    <t>－</t>
  </si>
  <si>
    <t>ｾｲｶ・ｱﾈｰﾛ</t>
  </si>
  <si>
    <t>アネーロ</t>
  </si>
  <si>
    <t>－</t>
  </si>
  <si>
    <t>－</t>
  </si>
  <si>
    <t>→</t>
  </si>
  <si>
    <t>セイカ</t>
  </si>
  <si>
    <t>－</t>
  </si>
  <si>
    <t>アネーロ</t>
  </si>
  <si>
    <t>※那加23学校行事のため</t>
  </si>
  <si>
    <t>　 岐北JFC×那加23は予備日へ</t>
  </si>
  <si>
    <t>－</t>
  </si>
  <si>
    <t>ﾕﾝﾄｽ・ｱｳﾄﾗｲﾝ</t>
  </si>
  <si>
    <t>※七郷学校行事のため</t>
  </si>
  <si>
    <t>　 巣南×七郷は予備日へ</t>
  </si>
  <si>
    <t>－</t>
  </si>
  <si>
    <t>－</t>
  </si>
  <si>
    <t>－</t>
  </si>
  <si>
    <t>1位</t>
  </si>
  <si>
    <t>2位</t>
  </si>
  <si>
    <t>3位</t>
  </si>
  <si>
    <t>4位</t>
  </si>
  <si>
    <t>5位</t>
  </si>
  <si>
    <t>6位</t>
  </si>
  <si>
    <t>7位</t>
  </si>
  <si>
    <t>8位</t>
  </si>
  <si>
    <t>４会場8面</t>
  </si>
  <si>
    <t>9位</t>
  </si>
  <si>
    <t>10位</t>
  </si>
  <si>
    <t>前節1.2</t>
  </si>
  <si>
    <t>前節3.4</t>
  </si>
  <si>
    <t>前節5・後節1</t>
  </si>
  <si>
    <t>後節2.3</t>
  </si>
  <si>
    <t>前節5・後節1　　　後節1.2</t>
  </si>
  <si>
    <t>後節2.3　　　後節3.4</t>
  </si>
  <si>
    <t>後節4.5</t>
  </si>
  <si>
    <t>日時</t>
  </si>
  <si>
    <t>試合ブロック表</t>
  </si>
  <si>
    <t>会場面数</t>
  </si>
  <si>
    <t>●競技責任者・・・水野（厚見）　　　　　　　</t>
  </si>
  <si>
    <t>レヴァンテ</t>
  </si>
  <si>
    <t>KーGP</t>
  </si>
  <si>
    <t>ドラッツェ</t>
  </si>
  <si>
    <t>インテリオール</t>
  </si>
  <si>
    <t>岩野田</t>
  </si>
  <si>
    <t>FC島</t>
  </si>
  <si>
    <t>那加23</t>
  </si>
  <si>
    <t>正木</t>
  </si>
  <si>
    <t>ISS</t>
  </si>
  <si>
    <t>若鮎城西</t>
  </si>
  <si>
    <t>各務原中央</t>
  </si>
  <si>
    <t>芥見</t>
  </si>
  <si>
    <t>加納西</t>
  </si>
  <si>
    <t>鶉</t>
  </si>
  <si>
    <t>巣南</t>
  </si>
  <si>
    <t>茜部</t>
  </si>
  <si>
    <t>尾崎</t>
  </si>
  <si>
    <t>早田</t>
  </si>
  <si>
    <t>長森南</t>
  </si>
  <si>
    <t>トレイス</t>
  </si>
  <si>
    <t>蘇原二</t>
  </si>
  <si>
    <t>緑陽</t>
  </si>
  <si>
    <t>穂積北</t>
  </si>
  <si>
    <t>北星</t>
  </si>
  <si>
    <t>高富</t>
  </si>
  <si>
    <t>岐阜西SC</t>
  </si>
  <si>
    <t>メジェール</t>
  </si>
  <si>
    <t>明郷</t>
  </si>
  <si>
    <t>青山</t>
  </si>
  <si>
    <t>長森SS</t>
  </si>
  <si>
    <t>那加一</t>
  </si>
  <si>
    <t>牛牧</t>
  </si>
  <si>
    <t>北方JFS</t>
  </si>
  <si>
    <t>真正</t>
  </si>
  <si>
    <t>長良西</t>
  </si>
  <si>
    <t>羽島</t>
  </si>
  <si>
    <t>長良東</t>
  </si>
  <si>
    <t>蘇原JFC</t>
  </si>
  <si>
    <t>鵜沼一</t>
  </si>
  <si>
    <t>岐北JFC</t>
  </si>
  <si>
    <t>厚見</t>
  </si>
  <si>
    <t>本巣</t>
  </si>
  <si>
    <t>FC円</t>
  </si>
  <si>
    <t>西郷</t>
  </si>
  <si>
    <t>糸貫</t>
  </si>
  <si>
    <t>合渡</t>
  </si>
  <si>
    <t>セイカ</t>
  </si>
  <si>
    <t>ユントス</t>
  </si>
  <si>
    <t>七郷</t>
  </si>
  <si>
    <t>ラセルバ</t>
  </si>
  <si>
    <t>岐南</t>
  </si>
  <si>
    <t>若鮎岐阜</t>
  </si>
  <si>
    <t>穂積</t>
  </si>
  <si>
    <t>ヴァンクール</t>
  </si>
  <si>
    <t>アネーロ</t>
  </si>
  <si>
    <t>レヴァンテ</t>
  </si>
  <si>
    <t>1位ﾌﾞﾛｯｸ</t>
  </si>
  <si>
    <t>2位ﾌﾞﾛｯｸ</t>
  </si>
  <si>
    <t>岩野田</t>
  </si>
  <si>
    <t>K - G P</t>
  </si>
  <si>
    <t>ｲﾝﾃﾘｵｰﾙ</t>
  </si>
  <si>
    <t>島</t>
  </si>
  <si>
    <t>城西</t>
  </si>
  <si>
    <t>那加23</t>
  </si>
  <si>
    <t>I S S</t>
  </si>
  <si>
    <t>ｱｳﾄﾗｲﾝ</t>
  </si>
  <si>
    <t>ドラッツェ</t>
  </si>
  <si>
    <t>ｲﾝﾃﾘｵｰﾙ</t>
  </si>
  <si>
    <t>ヴァーモス</t>
  </si>
  <si>
    <t>正木</t>
  </si>
  <si>
    <t>島・城西</t>
  </si>
  <si>
    <t>ﾚｳﾞｧﾝﾃ・岩野田</t>
  </si>
  <si>
    <t>ｳﾞｧｰﾓｽ・正木</t>
  </si>
  <si>
    <t>ｱｳﾄﾗｲﾝ・ﾄﾞﾗｯﾂｪ</t>
  </si>
  <si>
    <t>城西・ｳﾞｧｰﾓｽ</t>
  </si>
  <si>
    <t>岩野田・ｱｳﾄﾗｲﾝ</t>
  </si>
  <si>
    <t>那加23・ISS</t>
  </si>
  <si>
    <t>KGP・ｲﾝﾃﾘｵｰﾙ</t>
  </si>
  <si>
    <t>ISS・島</t>
  </si>
  <si>
    <t>ｲﾝﾃﾘｵｰﾙ・ﾚｳﾞｧﾝﾃ</t>
  </si>
  <si>
    <t>正木・那加23</t>
  </si>
  <si>
    <t>ﾄﾞﾗｯﾂｪ・KGP</t>
  </si>
  <si>
    <t>3位ﾌﾞﾛｯｸ</t>
  </si>
  <si>
    <t>4位ﾌﾞﾛｯｸ</t>
  </si>
  <si>
    <t>5位ﾌﾞﾛｯｸ</t>
  </si>
  <si>
    <t>6位ﾌﾞﾛｯｸ</t>
  </si>
  <si>
    <t>7位ﾌﾞﾛｯｸ</t>
  </si>
  <si>
    <t>8位ﾌﾞﾛｯｸ</t>
  </si>
  <si>
    <t>9位ﾌﾞﾛｯｸ</t>
  </si>
  <si>
    <t>10位ﾌﾞﾛｯｸ</t>
  </si>
  <si>
    <t>中央</t>
  </si>
  <si>
    <t>芥見</t>
  </si>
  <si>
    <t>巣南</t>
  </si>
  <si>
    <t>鶉</t>
  </si>
  <si>
    <t>茜部</t>
  </si>
  <si>
    <t>蘇原二</t>
  </si>
  <si>
    <t>ジュヴェン</t>
  </si>
  <si>
    <t>ｼﾞｭｳﾞｪﾝ・蘇原二</t>
  </si>
  <si>
    <t>中央・茜部</t>
  </si>
  <si>
    <t>長森南・早田</t>
  </si>
  <si>
    <t>鶉・加納西</t>
  </si>
  <si>
    <t>蘇原二・長森南</t>
  </si>
  <si>
    <t>茜部・鶉</t>
  </si>
  <si>
    <t>尾崎・ﾄﾚｲｽ</t>
  </si>
  <si>
    <t>芥見・巣南</t>
  </si>
  <si>
    <t>ﾄﾚｲｽ・ｼﾞｭｳﾞｪﾝ</t>
  </si>
  <si>
    <t>巣南・中央</t>
  </si>
  <si>
    <t>早田・尾崎</t>
  </si>
  <si>
    <t>加納西・芥見</t>
  </si>
  <si>
    <t>高富</t>
  </si>
  <si>
    <t>緑陽</t>
  </si>
  <si>
    <t>岐阜西SC</t>
  </si>
  <si>
    <t>北星</t>
  </si>
  <si>
    <t>メジェール</t>
  </si>
  <si>
    <t>穂積北</t>
  </si>
  <si>
    <t>明郷</t>
  </si>
  <si>
    <t>明郷・北方</t>
  </si>
  <si>
    <t>緑陽・岐阜西</t>
  </si>
  <si>
    <t>那加一・長森</t>
  </si>
  <si>
    <t>北星・ﾒｼﾞｪｰﾙ</t>
  </si>
  <si>
    <t>北方・那加一</t>
  </si>
  <si>
    <t>岐阜西・北星</t>
  </si>
  <si>
    <t>青山・牛牧</t>
  </si>
  <si>
    <t>穂積北・高富</t>
  </si>
  <si>
    <t>牛牧・明郷</t>
  </si>
  <si>
    <t>高富・緑陽</t>
  </si>
  <si>
    <t>長森・青山</t>
  </si>
  <si>
    <t>ﾒｼﾞｪｰﾙ・穂積北</t>
  </si>
  <si>
    <t>バロル</t>
  </si>
  <si>
    <t>蘇原JFC</t>
  </si>
  <si>
    <t>真正</t>
  </si>
  <si>
    <t>長良東</t>
  </si>
  <si>
    <t>羽島</t>
  </si>
  <si>
    <t>長良西</t>
  </si>
  <si>
    <t>F　C　円</t>
  </si>
  <si>
    <t>鵜沼一・西郷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</si>
</sst>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DBNum1][$-411]General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0_ "/>
  </numFmts>
  <fonts count="43">
    <font>
      <sz val="11"/>
      <color theme="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20"/>
      <name val="ＭＳ Ｐゴシック"/>
      <family val="0"/>
    </font>
    <font>
      <sz val="8"/>
      <color indexed="8"/>
      <name val="ＭＳ Ｐゴシック"/>
      <family val="0"/>
    </font>
    <font>
      <sz val="14"/>
      <color indexed="9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8"/>
      <name val="ＭＳ Ｐゴシック"/>
      <family val="0"/>
    </font>
    <font>
      <sz val="12"/>
      <name val="ＭＳ Ｐゴシック"/>
      <family val="0"/>
    </font>
    <font>
      <sz val="12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sz val="10"/>
      <color indexed="10"/>
      <name val="ＭＳ Ｐゴシック"/>
      <family val="0"/>
    </font>
    <font>
      <b/>
      <sz val="14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FA7D00"/>
      <name val="ＭＳ Ｐゴシック"/>
      <family val="0"/>
    </font>
    <font>
      <sz val="11"/>
      <color rgb="FF3F3F76"/>
      <name val="ＭＳ Ｐゴシック"/>
      <family val="0"/>
    </font>
    <font>
      <b/>
      <sz val="11"/>
      <color rgb="FF3F3F3F"/>
      <name val="ＭＳ Ｐゴシック"/>
      <family val="0"/>
    </font>
    <font>
      <sz val="11"/>
      <color rgb="FF006100"/>
      <name val="ＭＳ Ｐゴシック"/>
      <family val="0"/>
    </font>
    <font>
      <b/>
      <sz val="11"/>
      <color rgb="FFFA7D00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thin"/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4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24" borderId="1" applyNumberFormat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37" fillId="27" borderId="5" applyNumberFormat="0" applyAlignment="0" applyProtection="0"/>
    <xf numFmtId="0" fontId="5" fillId="28" borderId="0" applyNumberFormat="0" applyBorder="0" applyAlignment="0" applyProtection="0"/>
    <xf numFmtId="38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3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20" fontId="0" fillId="0" borderId="1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distributed" vertical="center"/>
    </xf>
    <xf numFmtId="49" fontId="13" fillId="0" borderId="36" xfId="0" applyNumberFormat="1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13" fillId="0" borderId="38" xfId="0" applyNumberFormat="1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49" fontId="13" fillId="0" borderId="29" xfId="0" applyNumberFormat="1" applyFont="1" applyFill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0" fillId="0" borderId="50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 quotePrefix="1">
      <alignment horizontal="center"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56" fontId="8" fillId="0" borderId="54" xfId="0" applyNumberFormat="1" applyFont="1" applyFill="1" applyBorder="1" applyAlignment="1" quotePrefix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4" fillId="0" borderId="56" xfId="0" applyFont="1" applyBorder="1" applyAlignment="1">
      <alignment horizontal="distributed"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 quotePrefix="1">
      <alignment horizontal="center" vertical="center" shrinkToFit="1"/>
    </xf>
    <xf numFmtId="0" fontId="1" fillId="0" borderId="58" xfId="0" applyNumberFormat="1" applyFont="1" applyFill="1" applyBorder="1" applyAlignment="1">
      <alignment horizontal="center" vertical="center" shrinkToFit="1"/>
    </xf>
    <xf numFmtId="56" fontId="8" fillId="0" borderId="61" xfId="0" applyNumberFormat="1" applyFont="1" applyFill="1" applyBorder="1" applyAlignment="1" quotePrefix="1">
      <alignment horizontal="center" vertical="center" shrinkToFit="1"/>
    </xf>
    <xf numFmtId="0" fontId="14" fillId="0" borderId="62" xfId="0" applyFont="1" applyBorder="1" applyAlignment="1">
      <alignment horizontal="distributed" vertical="center"/>
    </xf>
    <xf numFmtId="0" fontId="1" fillId="0" borderId="54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distributed" vertical="center"/>
    </xf>
    <xf numFmtId="49" fontId="17" fillId="0" borderId="3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distributed" vertical="center"/>
    </xf>
    <xf numFmtId="49" fontId="17" fillId="0" borderId="45" xfId="0" applyNumberFormat="1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/>
    </xf>
    <xf numFmtId="20" fontId="8" fillId="0" borderId="40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49" fontId="17" fillId="0" borderId="38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distributed" vertical="center"/>
    </xf>
    <xf numFmtId="0" fontId="17" fillId="0" borderId="31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distributed" vertical="center"/>
    </xf>
    <xf numFmtId="0" fontId="13" fillId="0" borderId="49" xfId="0" applyFont="1" applyFill="1" applyBorder="1" applyAlignment="1">
      <alignment horizontal="center" vertical="center" shrinkToFit="1"/>
    </xf>
    <xf numFmtId="0" fontId="0" fillId="30" borderId="68" xfId="0" applyFill="1" applyBorder="1" applyAlignment="1">
      <alignment horizontal="center" vertical="center"/>
    </xf>
    <xf numFmtId="0" fontId="0" fillId="30" borderId="69" xfId="0" applyFill="1" applyBorder="1" applyAlignment="1">
      <alignment horizontal="center" vertical="center"/>
    </xf>
    <xf numFmtId="0" fontId="0" fillId="30" borderId="70" xfId="0" applyFill="1" applyBorder="1" applyAlignment="1">
      <alignment horizontal="center" vertical="center" wrapText="1"/>
    </xf>
    <xf numFmtId="0" fontId="0" fillId="30" borderId="71" xfId="0" applyFill="1" applyBorder="1" applyAlignment="1">
      <alignment horizontal="center" vertical="center"/>
    </xf>
    <xf numFmtId="56" fontId="0" fillId="30" borderId="72" xfId="0" applyNumberFormat="1" applyFill="1" applyBorder="1" applyAlignment="1">
      <alignment horizontal="center" vertical="center"/>
    </xf>
    <xf numFmtId="0" fontId="0" fillId="27" borderId="72" xfId="0" applyFill="1" applyBorder="1" applyAlignment="1">
      <alignment horizontal="center" vertical="center"/>
    </xf>
    <xf numFmtId="0" fontId="0" fillId="30" borderId="73" xfId="0" applyFill="1" applyBorder="1" applyAlignment="1">
      <alignment horizontal="center" vertical="center"/>
    </xf>
    <xf numFmtId="0" fontId="0" fillId="30" borderId="61" xfId="0" applyFill="1" applyBorder="1" applyAlignment="1">
      <alignment horizontal="center" vertical="center"/>
    </xf>
    <xf numFmtId="0" fontId="0" fillId="30" borderId="74" xfId="0" applyFill="1" applyBorder="1" applyAlignment="1">
      <alignment horizontal="center" vertical="center"/>
    </xf>
    <xf numFmtId="0" fontId="0" fillId="30" borderId="75" xfId="0" applyFill="1" applyBorder="1" applyAlignment="1">
      <alignment horizontal="center" vertical="center" wrapText="1"/>
    </xf>
    <xf numFmtId="0" fontId="0" fillId="27" borderId="72" xfId="0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ill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 vertical="center" shrinkToFit="1"/>
    </xf>
    <xf numFmtId="187" fontId="0" fillId="0" borderId="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0" fillId="30" borderId="68" xfId="0" applyFont="1" applyFill="1" applyBorder="1" applyAlignment="1">
      <alignment horizontal="center" vertical="center"/>
    </xf>
    <xf numFmtId="0" fontId="20" fillId="30" borderId="6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56" fontId="8" fillId="0" borderId="18" xfId="0" applyNumberFormat="1" applyFont="1" applyFill="1" applyBorder="1" applyAlignment="1" quotePrefix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56" fontId="8" fillId="0" borderId="77" xfId="0" applyNumberFormat="1" applyFont="1" applyFill="1" applyBorder="1" applyAlignment="1" quotePrefix="1">
      <alignment horizontal="center" vertical="center" shrinkToFit="1"/>
    </xf>
    <xf numFmtId="0" fontId="1" fillId="0" borderId="78" xfId="0" applyNumberFormat="1" applyFont="1" applyFill="1" applyBorder="1" applyAlignment="1">
      <alignment horizontal="center" vertical="center" shrinkToFit="1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 quotePrefix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NumberFormat="1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31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8" fillId="0" borderId="86" xfId="0" applyFont="1" applyBorder="1" applyAlignment="1">
      <alignment horizontal="distributed" vertical="center" shrinkToFit="1"/>
    </xf>
    <xf numFmtId="0" fontId="8" fillId="0" borderId="87" xfId="0" applyFont="1" applyBorder="1" applyAlignment="1">
      <alignment horizontal="distributed" vertical="center" shrinkToFit="1"/>
    </xf>
    <xf numFmtId="0" fontId="8" fillId="0" borderId="88" xfId="0" applyFont="1" applyBorder="1" applyAlignment="1">
      <alignment horizontal="distributed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7" fillId="31" borderId="6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7" borderId="68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7" sqref="E7"/>
    </sheetView>
  </sheetViews>
  <sheetFormatPr defaultColWidth="8.75390625" defaultRowHeight="13.5"/>
  <cols>
    <col min="1" max="1" width="5.625" style="0" customWidth="1"/>
    <col min="2" max="2" width="25.625" style="0" customWidth="1"/>
    <col min="3" max="3" width="7.625" style="0" customWidth="1"/>
    <col min="4" max="4" width="25.625" style="0" customWidth="1"/>
    <col min="5" max="5" width="23.375" style="0" customWidth="1"/>
    <col min="6" max="6" width="25.625" style="0" customWidth="1"/>
  </cols>
  <sheetData>
    <row r="1" spans="1:6" ht="19.5" customHeight="1">
      <c r="A1" s="265" t="s">
        <v>738</v>
      </c>
      <c r="B1" s="265"/>
      <c r="C1" s="265"/>
      <c r="D1" s="265"/>
      <c r="E1" s="265"/>
      <c r="F1" s="32"/>
    </row>
    <row r="2" spans="1:6" ht="19.5" customHeight="1">
      <c r="A2" s="31"/>
      <c r="B2" s="31"/>
      <c r="C2" s="31"/>
      <c r="D2" s="31"/>
      <c r="E2" s="31"/>
      <c r="F2" s="32"/>
    </row>
    <row r="3" spans="1:6" ht="19.5" customHeight="1">
      <c r="A3" s="22"/>
      <c r="C3" s="22"/>
      <c r="D3" s="22"/>
      <c r="E3" s="22"/>
      <c r="F3" s="22"/>
    </row>
    <row r="4" spans="1:6" ht="19.5" customHeight="1">
      <c r="A4" s="33" t="s">
        <v>443</v>
      </c>
      <c r="B4" s="35" t="s">
        <v>446</v>
      </c>
      <c r="C4" s="22"/>
      <c r="D4" s="27"/>
      <c r="E4" s="22"/>
      <c r="F4" s="27"/>
    </row>
    <row r="5" spans="1:6" ht="19.5" customHeight="1">
      <c r="A5" s="33"/>
      <c r="B5" s="35"/>
      <c r="C5" s="22"/>
      <c r="D5" s="27"/>
      <c r="E5" s="22"/>
      <c r="F5" s="27"/>
    </row>
    <row r="6" spans="1:6" ht="19.5" customHeight="1">
      <c r="A6" s="33"/>
      <c r="B6" s="35"/>
      <c r="C6" s="22"/>
      <c r="D6" s="28"/>
      <c r="E6" s="22"/>
      <c r="F6" s="28"/>
    </row>
    <row r="7" spans="1:6" ht="19.5" customHeight="1">
      <c r="A7" s="33" t="s">
        <v>444</v>
      </c>
      <c r="B7" s="35" t="s">
        <v>447</v>
      </c>
      <c r="C7" s="22"/>
      <c r="D7" s="28"/>
      <c r="E7" s="22"/>
      <c r="F7" s="27"/>
    </row>
    <row r="8" spans="1:6" ht="19.5" customHeight="1">
      <c r="A8" s="33"/>
      <c r="B8" s="35" t="s">
        <v>448</v>
      </c>
      <c r="C8" s="22"/>
      <c r="D8" s="28"/>
      <c r="E8" s="22"/>
      <c r="F8" s="28"/>
    </row>
    <row r="9" spans="1:6" ht="19.5" customHeight="1">
      <c r="A9" s="33"/>
      <c r="B9" s="35" t="s">
        <v>449</v>
      </c>
      <c r="C9" s="22"/>
      <c r="D9" s="28"/>
      <c r="E9" s="22"/>
      <c r="F9" s="28"/>
    </row>
    <row r="10" spans="1:6" ht="19.5" customHeight="1">
      <c r="A10" s="33"/>
      <c r="B10" s="35" t="s">
        <v>450</v>
      </c>
      <c r="C10" s="22"/>
      <c r="D10" s="28"/>
      <c r="E10" s="22"/>
      <c r="F10" s="27"/>
    </row>
    <row r="11" spans="1:6" ht="19.5" customHeight="1">
      <c r="A11" s="33"/>
      <c r="B11" s="35" t="s">
        <v>451</v>
      </c>
      <c r="C11" s="22"/>
      <c r="D11" s="28"/>
      <c r="E11" s="22"/>
      <c r="F11" s="28"/>
    </row>
    <row r="12" spans="1:6" ht="19.5" customHeight="1">
      <c r="A12" s="33"/>
      <c r="B12" s="35" t="s">
        <v>452</v>
      </c>
      <c r="C12" s="22"/>
      <c r="D12" s="27"/>
      <c r="E12" s="22"/>
      <c r="F12" s="27"/>
    </row>
    <row r="13" spans="1:6" ht="19.5" customHeight="1">
      <c r="A13" s="33"/>
      <c r="B13" s="35" t="s">
        <v>453</v>
      </c>
      <c r="C13" s="22"/>
      <c r="D13" s="27"/>
      <c r="E13" s="22"/>
      <c r="F13" s="27"/>
    </row>
    <row r="14" spans="1:6" ht="19.5" customHeight="1">
      <c r="A14" s="34"/>
      <c r="B14" s="35"/>
      <c r="C14" s="29"/>
      <c r="D14" s="22"/>
      <c r="E14" s="29"/>
      <c r="F14" s="22"/>
    </row>
    <row r="15" spans="1:6" ht="19.5" customHeight="1">
      <c r="A15" s="33"/>
      <c r="B15" s="35" t="s">
        <v>460</v>
      </c>
      <c r="C15" s="30"/>
      <c r="D15" s="30"/>
      <c r="E15" s="30"/>
      <c r="F15" s="30"/>
    </row>
    <row r="16" spans="1:6" ht="19.5" customHeight="1">
      <c r="A16" s="33"/>
      <c r="B16" s="35"/>
      <c r="C16" s="30"/>
      <c r="D16" s="30"/>
      <c r="E16" s="30"/>
      <c r="F16" s="30"/>
    </row>
    <row r="17" spans="1:6" ht="19.5" customHeight="1">
      <c r="A17" s="33"/>
      <c r="B17" s="35"/>
      <c r="C17" s="22"/>
      <c r="D17" s="22"/>
      <c r="E17" s="22"/>
      <c r="F17" s="22"/>
    </row>
    <row r="18" spans="1:6" ht="19.5" customHeight="1">
      <c r="A18" s="33" t="s">
        <v>445</v>
      </c>
      <c r="B18" s="35" t="s">
        <v>739</v>
      </c>
      <c r="C18" s="22"/>
      <c r="D18" s="27"/>
      <c r="E18" s="22"/>
      <c r="F18" s="27"/>
    </row>
    <row r="19" spans="1:6" ht="19.5" customHeight="1">
      <c r="A19" s="22"/>
      <c r="B19" s="35" t="s">
        <v>442</v>
      </c>
      <c r="C19" s="22"/>
      <c r="D19" s="28"/>
      <c r="E19" s="22"/>
      <c r="F19" s="28"/>
    </row>
    <row r="20" spans="1:6" ht="19.5" customHeight="1">
      <c r="A20" s="22"/>
      <c r="B20" s="35" t="s">
        <v>457</v>
      </c>
      <c r="C20" s="22"/>
      <c r="D20" s="27"/>
      <c r="E20" s="22"/>
      <c r="F20" s="28"/>
    </row>
    <row r="21" spans="1:6" ht="19.5" customHeight="1">
      <c r="A21" s="22"/>
      <c r="B21" s="35" t="s">
        <v>458</v>
      </c>
      <c r="C21" s="22"/>
      <c r="D21" s="28"/>
      <c r="E21" s="22"/>
      <c r="F21" s="28"/>
    </row>
    <row r="22" spans="1:6" ht="19.5" customHeight="1">
      <c r="A22" s="22"/>
      <c r="B22" s="35"/>
      <c r="C22" s="22"/>
      <c r="D22" s="28"/>
      <c r="E22" s="22"/>
      <c r="F22" s="28"/>
    </row>
    <row r="23" spans="1:6" ht="19.5" customHeight="1">
      <c r="A23" s="22"/>
      <c r="B23" s="35" t="s">
        <v>459</v>
      </c>
      <c r="C23" s="22"/>
      <c r="D23" s="28"/>
      <c r="E23" s="22"/>
      <c r="F23" s="28"/>
    </row>
    <row r="24" spans="1:6" ht="19.5" customHeight="1">
      <c r="A24" s="22"/>
      <c r="B24" s="35" t="s">
        <v>461</v>
      </c>
      <c r="C24" s="22"/>
      <c r="D24" s="27"/>
      <c r="E24" s="22"/>
      <c r="F24" s="28"/>
    </row>
    <row r="25" spans="1:6" ht="19.5" customHeight="1">
      <c r="A25" s="22"/>
      <c r="B25" s="35" t="s">
        <v>454</v>
      </c>
      <c r="C25" s="22"/>
      <c r="D25" s="28"/>
      <c r="E25" s="22"/>
      <c r="F25" s="28"/>
    </row>
    <row r="26" spans="1:6" ht="19.5" customHeight="1">
      <c r="A26" s="22"/>
      <c r="B26" s="35" t="s">
        <v>455</v>
      </c>
      <c r="C26" s="22"/>
      <c r="D26" s="27"/>
      <c r="E26" s="22"/>
      <c r="F26" s="27"/>
    </row>
    <row r="27" spans="1:6" ht="19.5" customHeight="1">
      <c r="A27" s="22"/>
      <c r="B27" s="35" t="s">
        <v>456</v>
      </c>
      <c r="C27" s="22"/>
      <c r="D27" s="27"/>
      <c r="E27" s="22"/>
      <c r="F27" s="27"/>
    </row>
    <row r="28" spans="1:6" ht="19.5" customHeight="1">
      <c r="A28" s="29"/>
      <c r="C28" s="29"/>
      <c r="D28" s="22"/>
      <c r="E28" s="29"/>
      <c r="F28" s="22"/>
    </row>
    <row r="29" spans="1:6" ht="19.5" customHeight="1">
      <c r="A29" s="30"/>
      <c r="C29" s="30"/>
      <c r="D29" s="30"/>
      <c r="E29" s="30"/>
      <c r="F29" s="30"/>
    </row>
    <row r="30" spans="1:6" ht="19.5" customHeight="1">
      <c r="A30" s="15"/>
      <c r="C30" s="13"/>
      <c r="D30" s="13"/>
      <c r="E30" s="13"/>
      <c r="F30" s="13"/>
    </row>
    <row r="31" spans="1:6" ht="19.5" customHeight="1">
      <c r="A31" s="15"/>
      <c r="B31" s="16"/>
      <c r="C31" s="13"/>
      <c r="D31" s="13"/>
      <c r="E31" s="13"/>
      <c r="F31" s="13"/>
    </row>
    <row r="32" spans="1:6" ht="19.5" customHeight="1">
      <c r="A32" s="15"/>
      <c r="B32" s="17"/>
      <c r="C32" s="13"/>
      <c r="D32" s="13"/>
      <c r="E32" s="13"/>
      <c r="F32" s="13"/>
    </row>
    <row r="33" spans="1:6" ht="19.5" customHeight="1">
      <c r="A33" s="15"/>
      <c r="B33" s="17"/>
      <c r="C33" s="13"/>
      <c r="D33" s="13"/>
      <c r="E33" s="13"/>
      <c r="F33" s="13"/>
    </row>
    <row r="34" spans="1:6" ht="19.5" customHeight="1">
      <c r="A34" s="15"/>
      <c r="B34" s="17"/>
      <c r="C34" s="13"/>
      <c r="D34" s="13"/>
      <c r="E34" s="13"/>
      <c r="F34" s="13"/>
    </row>
    <row r="35" spans="1:6" ht="19.5" customHeight="1">
      <c r="A35" s="15"/>
      <c r="B35" s="17"/>
      <c r="C35" s="13"/>
      <c r="D35" s="13"/>
      <c r="E35" s="13"/>
      <c r="F35" s="13"/>
    </row>
    <row r="36" spans="1:6" ht="19.5" customHeight="1">
      <c r="A36" s="15"/>
      <c r="B36" s="17"/>
      <c r="C36" s="13"/>
      <c r="D36" s="13"/>
      <c r="E36" s="13"/>
      <c r="F36" s="13"/>
    </row>
    <row r="37" spans="1:6" ht="19.5" customHeight="1">
      <c r="A37" s="15"/>
      <c r="B37" s="17"/>
      <c r="C37" s="13"/>
      <c r="D37" s="13"/>
      <c r="E37" s="13"/>
      <c r="F37" s="13"/>
    </row>
    <row r="38" spans="1:6" ht="19.5" customHeight="1">
      <c r="A38" s="15"/>
      <c r="B38" s="17"/>
      <c r="C38" s="13"/>
      <c r="D38" s="13"/>
      <c r="E38" s="13"/>
      <c r="F38" s="13"/>
    </row>
    <row r="39" spans="1:6" ht="19.5" customHeight="1">
      <c r="A39" s="15"/>
      <c r="B39" s="18"/>
      <c r="C39" s="13"/>
      <c r="D39" s="13"/>
      <c r="E39" s="13"/>
      <c r="F39" s="13"/>
    </row>
    <row r="40" spans="1:6" ht="19.5" customHeight="1">
      <c r="A40" s="19"/>
      <c r="B40" s="15"/>
      <c r="C40" s="13"/>
      <c r="D40" s="13"/>
      <c r="E40" s="13"/>
      <c r="F40" s="13"/>
    </row>
    <row r="41" spans="1:6" ht="19.5" customHeight="1">
      <c r="A41" s="4"/>
      <c r="B41" s="4"/>
      <c r="C41" s="4"/>
      <c r="D41" s="4"/>
      <c r="E41" s="8"/>
      <c r="F41" s="8"/>
    </row>
  </sheetData>
  <sheetProtection/>
  <mergeCells count="1">
    <mergeCell ref="A1:E1"/>
  </mergeCells>
  <printOptions/>
  <pageMargins left="0.8267716535433072" right="0.6299212598425197" top="0.9448818897637796" bottom="0.7480314960629921" header="0.31496062992125984" footer="0.31496062992125984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6" sqref="H6"/>
    </sheetView>
  </sheetViews>
  <sheetFormatPr defaultColWidth="8.75390625" defaultRowHeight="13.5"/>
  <cols>
    <col min="1" max="1" width="7.625" style="0" customWidth="1"/>
    <col min="2" max="2" width="22.625" style="0" customWidth="1"/>
    <col min="3" max="3" width="7.625" style="0" customWidth="1"/>
    <col min="4" max="4" width="22.625" style="0" customWidth="1"/>
    <col min="5" max="5" width="7.625" style="0" customWidth="1"/>
    <col min="6" max="6" width="22.625" style="0" customWidth="1"/>
  </cols>
  <sheetData>
    <row r="1" spans="1:6" ht="24" customHeight="1">
      <c r="A1" s="266" t="s">
        <v>978</v>
      </c>
      <c r="B1" s="266"/>
      <c r="C1" s="266"/>
      <c r="D1" s="266"/>
      <c r="E1" s="266"/>
      <c r="F1" s="266"/>
    </row>
    <row r="2" spans="1:6" ht="24" customHeight="1">
      <c r="A2" s="5"/>
      <c r="B2" s="5" t="s">
        <v>348</v>
      </c>
      <c r="C2" s="5"/>
      <c r="D2" s="5" t="s">
        <v>349</v>
      </c>
      <c r="E2" s="5"/>
      <c r="F2" s="5" t="s">
        <v>350</v>
      </c>
    </row>
    <row r="3" spans="1:6" ht="24" customHeight="1">
      <c r="A3" s="37">
        <v>1</v>
      </c>
      <c r="B3" s="36" t="s">
        <v>844</v>
      </c>
      <c r="C3" s="37">
        <v>11</v>
      </c>
      <c r="D3" s="36" t="s">
        <v>846</v>
      </c>
      <c r="E3" s="37">
        <v>21</v>
      </c>
      <c r="F3" s="36" t="s">
        <v>879</v>
      </c>
    </row>
    <row r="4" spans="1:6" ht="24" customHeight="1">
      <c r="A4" s="37">
        <v>2</v>
      </c>
      <c r="B4" s="36" t="s">
        <v>875</v>
      </c>
      <c r="C4" s="37">
        <v>12</v>
      </c>
      <c r="D4" s="36" t="s">
        <v>903</v>
      </c>
      <c r="E4" s="37">
        <v>22</v>
      </c>
      <c r="F4" s="36" t="s">
        <v>490</v>
      </c>
    </row>
    <row r="5" spans="1:6" ht="24" customHeight="1">
      <c r="A5" s="37">
        <v>3</v>
      </c>
      <c r="B5" s="36" t="s">
        <v>874</v>
      </c>
      <c r="C5" s="37">
        <v>13</v>
      </c>
      <c r="D5" s="36" t="s">
        <v>878</v>
      </c>
      <c r="E5" s="37">
        <v>23</v>
      </c>
      <c r="F5" s="36" t="s">
        <v>850</v>
      </c>
    </row>
    <row r="6" spans="1:6" ht="24" customHeight="1">
      <c r="A6" s="37">
        <v>4</v>
      </c>
      <c r="B6" s="36" t="s">
        <v>901</v>
      </c>
      <c r="C6" s="37">
        <v>14</v>
      </c>
      <c r="D6" s="36" t="s">
        <v>470</v>
      </c>
      <c r="E6" s="37">
        <v>24</v>
      </c>
      <c r="F6" s="36" t="s">
        <v>880</v>
      </c>
    </row>
    <row r="7" spans="1:6" ht="24" customHeight="1">
      <c r="A7" s="37">
        <v>5</v>
      </c>
      <c r="B7" s="36" t="s">
        <v>876</v>
      </c>
      <c r="C7" s="37">
        <v>15</v>
      </c>
      <c r="D7" s="36" t="s">
        <v>904</v>
      </c>
      <c r="E7" s="37">
        <v>25</v>
      </c>
      <c r="F7" s="36" t="s">
        <v>476</v>
      </c>
    </row>
    <row r="8" spans="1:6" ht="24" customHeight="1">
      <c r="A8" s="37">
        <v>6</v>
      </c>
      <c r="B8" s="36" t="s">
        <v>482</v>
      </c>
      <c r="C8" s="37">
        <v>16</v>
      </c>
      <c r="D8" s="36" t="s">
        <v>849</v>
      </c>
      <c r="E8" s="37">
        <v>26</v>
      </c>
      <c r="F8" s="36" t="s">
        <v>466</v>
      </c>
    </row>
    <row r="9" spans="1:6" ht="24" customHeight="1">
      <c r="A9" s="37">
        <v>7</v>
      </c>
      <c r="B9" s="36" t="s">
        <v>902</v>
      </c>
      <c r="C9" s="37">
        <v>17</v>
      </c>
      <c r="D9" s="36" t="s">
        <v>845</v>
      </c>
      <c r="E9" s="37">
        <v>27</v>
      </c>
      <c r="F9" s="36" t="s">
        <v>881</v>
      </c>
    </row>
    <row r="10" spans="1:6" ht="24" customHeight="1">
      <c r="A10" s="37">
        <v>8</v>
      </c>
      <c r="B10" s="36" t="s">
        <v>877</v>
      </c>
      <c r="C10" s="37">
        <v>18</v>
      </c>
      <c r="D10" s="36" t="s">
        <v>473</v>
      </c>
      <c r="E10" s="37">
        <v>28</v>
      </c>
      <c r="F10" s="36" t="s">
        <v>486</v>
      </c>
    </row>
    <row r="11" spans="1:6" ht="24" customHeight="1">
      <c r="A11" s="37">
        <v>9</v>
      </c>
      <c r="B11" s="36" t="s">
        <v>848</v>
      </c>
      <c r="C11" s="37">
        <v>19</v>
      </c>
      <c r="D11" s="36" t="s">
        <v>483</v>
      </c>
      <c r="E11" s="37">
        <v>29</v>
      </c>
      <c r="F11" s="36" t="s">
        <v>852</v>
      </c>
    </row>
    <row r="12" spans="1:6" ht="24" customHeight="1">
      <c r="A12" s="37">
        <v>10</v>
      </c>
      <c r="B12" s="36" t="s">
        <v>475</v>
      </c>
      <c r="C12" s="37">
        <v>20</v>
      </c>
      <c r="D12" s="36" t="s">
        <v>905</v>
      </c>
      <c r="E12" s="37">
        <v>30</v>
      </c>
      <c r="F12" s="36" t="s">
        <v>479</v>
      </c>
    </row>
    <row r="13" spans="1:6" ht="24" customHeight="1">
      <c r="A13" s="38"/>
      <c r="B13" s="37"/>
      <c r="C13" s="38"/>
      <c r="D13" s="37"/>
      <c r="E13" s="38"/>
      <c r="F13" s="37"/>
    </row>
    <row r="14" spans="1:6" ht="24" customHeight="1">
      <c r="A14" s="39"/>
      <c r="B14" s="39"/>
      <c r="C14" s="39"/>
      <c r="D14" s="39"/>
      <c r="E14" s="39"/>
      <c r="F14" s="39"/>
    </row>
    <row r="15" spans="1:6" ht="24" customHeight="1">
      <c r="A15" s="37"/>
      <c r="B15" s="37" t="s">
        <v>467</v>
      </c>
      <c r="C15" s="37"/>
      <c r="D15" s="37" t="s">
        <v>468</v>
      </c>
      <c r="E15" s="37"/>
      <c r="F15" s="37" t="s">
        <v>469</v>
      </c>
    </row>
    <row r="16" spans="1:6" ht="24" customHeight="1">
      <c r="A16" s="37">
        <v>31</v>
      </c>
      <c r="B16" s="36" t="s">
        <v>462</v>
      </c>
      <c r="C16" s="37">
        <v>41</v>
      </c>
      <c r="D16" s="36" t="s">
        <v>884</v>
      </c>
      <c r="E16" s="37">
        <v>51</v>
      </c>
      <c r="F16" s="36" t="s">
        <v>907</v>
      </c>
    </row>
    <row r="17" spans="1:6" ht="24" customHeight="1">
      <c r="A17" s="37">
        <v>32</v>
      </c>
      <c r="B17" s="36" t="s">
        <v>472</v>
      </c>
      <c r="C17" s="37">
        <v>42</v>
      </c>
      <c r="D17" s="36" t="s">
        <v>481</v>
      </c>
      <c r="E17" s="37">
        <v>52</v>
      </c>
      <c r="F17" s="36" t="s">
        <v>853</v>
      </c>
    </row>
    <row r="18" spans="1:6" ht="24" customHeight="1">
      <c r="A18" s="37">
        <v>33</v>
      </c>
      <c r="B18" s="36" t="s">
        <v>484</v>
      </c>
      <c r="C18" s="37">
        <v>43</v>
      </c>
      <c r="D18" s="36" t="s">
        <v>464</v>
      </c>
      <c r="E18" s="37">
        <v>53</v>
      </c>
      <c r="F18" s="36" t="s">
        <v>487</v>
      </c>
    </row>
    <row r="19" spans="1:6" ht="24" customHeight="1">
      <c r="A19" s="37">
        <v>34</v>
      </c>
      <c r="B19" s="36" t="s">
        <v>906</v>
      </c>
      <c r="C19" s="37">
        <v>44</v>
      </c>
      <c r="D19" s="36" t="s">
        <v>885</v>
      </c>
      <c r="E19" s="37">
        <v>54</v>
      </c>
      <c r="F19" s="36" t="s">
        <v>465</v>
      </c>
    </row>
    <row r="20" spans="1:6" ht="24" customHeight="1">
      <c r="A20" s="37">
        <v>35</v>
      </c>
      <c r="B20" s="36" t="s">
        <v>851</v>
      </c>
      <c r="C20" s="37">
        <v>45</v>
      </c>
      <c r="D20" s="36" t="s">
        <v>471</v>
      </c>
      <c r="E20" s="37">
        <v>55</v>
      </c>
      <c r="F20" s="36" t="s">
        <v>908</v>
      </c>
    </row>
    <row r="21" spans="1:6" ht="24" customHeight="1">
      <c r="A21" s="37">
        <v>36</v>
      </c>
      <c r="B21" s="36" t="s">
        <v>882</v>
      </c>
      <c r="C21" s="37">
        <v>46</v>
      </c>
      <c r="D21" s="36" t="s">
        <v>886</v>
      </c>
      <c r="E21" s="37">
        <v>56</v>
      </c>
      <c r="F21" s="36" t="s">
        <v>488</v>
      </c>
    </row>
    <row r="22" spans="1:6" ht="24" customHeight="1">
      <c r="A22" s="37">
        <v>37</v>
      </c>
      <c r="B22" s="36" t="s">
        <v>485</v>
      </c>
      <c r="C22" s="37">
        <v>47</v>
      </c>
      <c r="D22" s="36" t="s">
        <v>847</v>
      </c>
      <c r="E22" s="37">
        <v>57</v>
      </c>
      <c r="F22" s="36" t="s">
        <v>873</v>
      </c>
    </row>
    <row r="23" spans="1:6" ht="24" customHeight="1">
      <c r="A23" s="37">
        <v>38</v>
      </c>
      <c r="B23" s="36" t="s">
        <v>480</v>
      </c>
      <c r="C23" s="37">
        <v>48</v>
      </c>
      <c r="D23" s="36" t="s">
        <v>489</v>
      </c>
      <c r="E23" s="37">
        <v>58</v>
      </c>
      <c r="F23" s="36" t="s">
        <v>478</v>
      </c>
    </row>
    <row r="24" spans="1:6" ht="24" customHeight="1">
      <c r="A24" s="37">
        <v>39</v>
      </c>
      <c r="B24" s="36" t="s">
        <v>883</v>
      </c>
      <c r="C24" s="37">
        <v>49</v>
      </c>
      <c r="D24" s="36" t="s">
        <v>477</v>
      </c>
      <c r="E24" s="37">
        <v>59</v>
      </c>
      <c r="F24" s="36" t="s">
        <v>887</v>
      </c>
    </row>
    <row r="25" spans="1:6" ht="24" customHeight="1">
      <c r="A25" s="37">
        <v>40</v>
      </c>
      <c r="B25" s="36" t="s">
        <v>474</v>
      </c>
      <c r="C25" s="37">
        <v>50</v>
      </c>
      <c r="D25" s="36" t="s">
        <v>463</v>
      </c>
      <c r="E25" s="37"/>
      <c r="F25" s="36"/>
    </row>
    <row r="26" spans="1:6" ht="24" customHeight="1">
      <c r="A26" s="38"/>
      <c r="B26" s="37"/>
      <c r="C26" s="38"/>
      <c r="D26" s="37"/>
      <c r="E26" s="38"/>
      <c r="F26" s="37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5"/>
      <c r="B28" s="137" t="s">
        <v>888</v>
      </c>
      <c r="C28" s="13"/>
      <c r="D28" s="13"/>
      <c r="E28" s="13"/>
      <c r="F28" s="13"/>
    </row>
    <row r="29" spans="1:6" ht="19.5" customHeight="1">
      <c r="A29" s="15"/>
      <c r="B29" s="16"/>
      <c r="C29" s="13"/>
      <c r="D29" s="13"/>
      <c r="E29" s="13"/>
      <c r="F29" s="13"/>
    </row>
    <row r="30" spans="1:6" ht="19.5" customHeight="1">
      <c r="A30" s="15"/>
      <c r="B30" s="17"/>
      <c r="C30" s="13"/>
      <c r="D30" s="13"/>
      <c r="E30" s="13"/>
      <c r="F30" s="13"/>
    </row>
    <row r="31" spans="1:6" ht="19.5" customHeight="1">
      <c r="A31" s="15"/>
      <c r="B31" s="17"/>
      <c r="C31" s="13"/>
      <c r="D31" s="13"/>
      <c r="E31" s="13"/>
      <c r="F31" s="13"/>
    </row>
    <row r="32" spans="1:6" ht="19.5" customHeight="1">
      <c r="A32" s="15"/>
      <c r="B32" s="17"/>
      <c r="C32" s="13"/>
      <c r="D32" s="13"/>
      <c r="E32" s="13"/>
      <c r="F32" s="13"/>
    </row>
    <row r="33" spans="1:6" ht="19.5" customHeight="1">
      <c r="A33" s="15"/>
      <c r="B33" s="17"/>
      <c r="C33" s="13"/>
      <c r="D33" s="13"/>
      <c r="E33" s="13"/>
      <c r="F33" s="13"/>
    </row>
    <row r="34" spans="1:6" ht="19.5" customHeight="1">
      <c r="A34" s="15"/>
      <c r="B34" s="17"/>
      <c r="C34" s="13"/>
      <c r="D34" s="13"/>
      <c r="E34" s="13"/>
      <c r="F34" s="13"/>
    </row>
    <row r="35" spans="1:6" ht="19.5" customHeight="1">
      <c r="A35" s="15"/>
      <c r="B35" s="17"/>
      <c r="C35" s="13"/>
      <c r="D35" s="13"/>
      <c r="E35" s="13"/>
      <c r="F35" s="13"/>
    </row>
    <row r="36" spans="1:6" ht="19.5" customHeight="1">
      <c r="A36" s="15"/>
      <c r="B36" s="17"/>
      <c r="C36" s="13"/>
      <c r="D36" s="13"/>
      <c r="E36" s="13"/>
      <c r="F36" s="13"/>
    </row>
    <row r="37" spans="1:6" ht="19.5" customHeight="1">
      <c r="A37" s="15"/>
      <c r="B37" s="16"/>
      <c r="C37" s="13"/>
      <c r="D37" s="13"/>
      <c r="E37" s="13"/>
      <c r="F37" s="13"/>
    </row>
    <row r="38" spans="1:6" ht="19.5" customHeight="1">
      <c r="A38" s="15"/>
      <c r="B38" s="18"/>
      <c r="C38" s="13"/>
      <c r="D38" s="13"/>
      <c r="E38" s="13"/>
      <c r="F38" s="13"/>
    </row>
    <row r="39" spans="1:6" ht="19.5" customHeight="1">
      <c r="A39" s="19"/>
      <c r="B39" s="15"/>
      <c r="C39" s="13"/>
      <c r="D39" s="13"/>
      <c r="E39" s="13"/>
      <c r="F39" s="13"/>
    </row>
    <row r="40" spans="1:6" ht="19.5" customHeight="1">
      <c r="A40" s="4"/>
      <c r="B40" s="4"/>
      <c r="C40" s="4"/>
      <c r="D40" s="4"/>
      <c r="E40" s="8"/>
      <c r="F40" s="8"/>
    </row>
  </sheetData>
  <sheetProtection/>
  <mergeCells count="1">
    <mergeCell ref="A1:F1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D11" sqref="D11:D16"/>
    </sheetView>
  </sheetViews>
  <sheetFormatPr defaultColWidth="8.75390625" defaultRowHeight="13.5"/>
  <cols>
    <col min="1" max="1" width="7.625" style="0" customWidth="1"/>
    <col min="2" max="2" width="22.625" style="0" customWidth="1"/>
    <col min="3" max="3" width="7.625" style="0" customWidth="1"/>
    <col min="4" max="4" width="22.625" style="0" customWidth="1"/>
    <col min="5" max="5" width="7.625" style="0" customWidth="1"/>
    <col min="6" max="6" width="22.625" style="0" customWidth="1"/>
  </cols>
  <sheetData>
    <row r="1" spans="1:6" ht="24" customHeight="1">
      <c r="A1" s="266" t="s">
        <v>979</v>
      </c>
      <c r="B1" s="266"/>
      <c r="C1" s="266"/>
      <c r="D1" s="266"/>
      <c r="E1" s="266"/>
      <c r="F1" s="266"/>
    </row>
    <row r="2" spans="1:6" ht="24" customHeight="1">
      <c r="A2" s="5"/>
      <c r="B2" s="230" t="s">
        <v>364</v>
      </c>
      <c r="C2" s="5"/>
      <c r="D2" s="5" t="s">
        <v>365</v>
      </c>
      <c r="E2" s="5"/>
      <c r="F2" s="5" t="s">
        <v>366</v>
      </c>
    </row>
    <row r="3" spans="1:9" ht="24" customHeight="1">
      <c r="A3" s="11" t="s">
        <v>358</v>
      </c>
      <c r="B3" s="36" t="s">
        <v>1035</v>
      </c>
      <c r="C3" s="11" t="s">
        <v>374</v>
      </c>
      <c r="D3" s="225" t="s">
        <v>1040</v>
      </c>
      <c r="E3" s="11" t="s">
        <v>380</v>
      </c>
      <c r="F3" s="225" t="s">
        <v>1045</v>
      </c>
      <c r="H3" s="14"/>
      <c r="I3" s="14"/>
    </row>
    <row r="4" spans="1:9" ht="24" customHeight="1">
      <c r="A4" s="11" t="s">
        <v>359</v>
      </c>
      <c r="B4" s="36" t="s">
        <v>1036</v>
      </c>
      <c r="C4" s="11" t="s">
        <v>375</v>
      </c>
      <c r="D4" s="36" t="s">
        <v>1041</v>
      </c>
      <c r="E4" s="11" t="s">
        <v>381</v>
      </c>
      <c r="F4" s="36" t="s">
        <v>1046</v>
      </c>
      <c r="H4" s="14"/>
      <c r="I4" s="14"/>
    </row>
    <row r="5" spans="1:9" ht="24" customHeight="1">
      <c r="A5" s="11" t="s">
        <v>360</v>
      </c>
      <c r="B5" s="36" t="s">
        <v>1037</v>
      </c>
      <c r="C5" s="11" t="s">
        <v>376</v>
      </c>
      <c r="D5" s="36" t="s">
        <v>1042</v>
      </c>
      <c r="E5" s="11" t="s">
        <v>382</v>
      </c>
      <c r="F5" s="36" t="s">
        <v>1047</v>
      </c>
      <c r="H5" s="14"/>
      <c r="I5" s="14"/>
    </row>
    <row r="6" spans="1:9" ht="24" customHeight="1">
      <c r="A6" s="11" t="s">
        <v>361</v>
      </c>
      <c r="B6" s="36" t="s">
        <v>968</v>
      </c>
      <c r="C6" s="11" t="s">
        <v>377</v>
      </c>
      <c r="D6" s="225" t="s">
        <v>967</v>
      </c>
      <c r="E6" s="11" t="s">
        <v>383</v>
      </c>
      <c r="F6" s="36" t="s">
        <v>1048</v>
      </c>
      <c r="H6" s="4"/>
      <c r="I6" s="4"/>
    </row>
    <row r="7" spans="1:9" ht="24" customHeight="1">
      <c r="A7" s="11" t="s">
        <v>362</v>
      </c>
      <c r="B7" s="36" t="s">
        <v>1038</v>
      </c>
      <c r="C7" s="11" t="s">
        <v>378</v>
      </c>
      <c r="D7" s="36" t="s">
        <v>1043</v>
      </c>
      <c r="E7" s="11" t="s">
        <v>384</v>
      </c>
      <c r="F7" s="36" t="s">
        <v>1049</v>
      </c>
      <c r="H7" s="14"/>
      <c r="I7" s="14"/>
    </row>
    <row r="8" spans="1:9" ht="24" customHeight="1">
      <c r="A8" s="11" t="s">
        <v>363</v>
      </c>
      <c r="B8" s="36" t="s">
        <v>1039</v>
      </c>
      <c r="C8" s="11" t="s">
        <v>379</v>
      </c>
      <c r="D8" s="36" t="s">
        <v>1044</v>
      </c>
      <c r="E8" s="11" t="s">
        <v>385</v>
      </c>
      <c r="F8" s="36" t="s">
        <v>1050</v>
      </c>
      <c r="H8" s="14"/>
      <c r="I8" s="14"/>
    </row>
    <row r="9" spans="1:9" ht="24" customHeight="1">
      <c r="A9" s="12"/>
      <c r="B9" s="12"/>
      <c r="C9" s="12"/>
      <c r="D9" s="12"/>
      <c r="E9" s="12"/>
      <c r="F9" s="12"/>
      <c r="H9" s="14"/>
      <c r="I9" s="14"/>
    </row>
    <row r="10" spans="1:9" ht="24" customHeight="1">
      <c r="A10" s="11"/>
      <c r="B10" s="11" t="s">
        <v>367</v>
      </c>
      <c r="C10" s="11"/>
      <c r="D10" s="11" t="s">
        <v>368</v>
      </c>
      <c r="E10" s="11"/>
      <c r="F10" s="11" t="s">
        <v>369</v>
      </c>
      <c r="H10" s="4"/>
      <c r="I10" s="4"/>
    </row>
    <row r="11" spans="1:9" ht="24" customHeight="1">
      <c r="A11" s="11" t="s">
        <v>386</v>
      </c>
      <c r="B11" s="225" t="s">
        <v>956</v>
      </c>
      <c r="C11" s="11" t="s">
        <v>392</v>
      </c>
      <c r="D11" s="225" t="s">
        <v>1056</v>
      </c>
      <c r="E11" s="11" t="s">
        <v>398</v>
      </c>
      <c r="F11" s="36" t="s">
        <v>1062</v>
      </c>
      <c r="H11" s="14"/>
      <c r="I11" s="14"/>
    </row>
    <row r="12" spans="1:9" ht="24" customHeight="1">
      <c r="A12" s="11" t="s">
        <v>387</v>
      </c>
      <c r="B12" s="36" t="s">
        <v>1051</v>
      </c>
      <c r="C12" s="11" t="s">
        <v>393</v>
      </c>
      <c r="D12" s="36" t="s">
        <v>1057</v>
      </c>
      <c r="E12" s="11" t="s">
        <v>399</v>
      </c>
      <c r="F12" s="36" t="s">
        <v>1063</v>
      </c>
      <c r="H12" s="14"/>
      <c r="I12" s="14"/>
    </row>
    <row r="13" spans="1:9" ht="24" customHeight="1">
      <c r="A13" s="11" t="s">
        <v>388</v>
      </c>
      <c r="B13" s="36" t="s">
        <v>1052</v>
      </c>
      <c r="C13" s="11" t="s">
        <v>394</v>
      </c>
      <c r="D13" s="36" t="s">
        <v>1061</v>
      </c>
      <c r="E13" s="11" t="s">
        <v>400</v>
      </c>
      <c r="F13" s="36" t="s">
        <v>1064</v>
      </c>
      <c r="H13" s="14"/>
      <c r="I13" s="14"/>
    </row>
    <row r="14" spans="1:9" ht="24" customHeight="1">
      <c r="A14" s="11" t="s">
        <v>389</v>
      </c>
      <c r="B14" s="36" t="s">
        <v>1053</v>
      </c>
      <c r="C14" s="11" t="s">
        <v>395</v>
      </c>
      <c r="D14" s="36" t="s">
        <v>1058</v>
      </c>
      <c r="E14" s="11" t="s">
        <v>401</v>
      </c>
      <c r="F14" s="36" t="s">
        <v>1065</v>
      </c>
      <c r="H14" s="4"/>
      <c r="I14" s="4"/>
    </row>
    <row r="15" spans="1:9" ht="24" customHeight="1">
      <c r="A15" s="11" t="s">
        <v>390</v>
      </c>
      <c r="B15" s="36" t="s">
        <v>1054</v>
      </c>
      <c r="C15" s="11" t="s">
        <v>396</v>
      </c>
      <c r="D15" s="36" t="s">
        <v>1059</v>
      </c>
      <c r="E15" s="11" t="s">
        <v>402</v>
      </c>
      <c r="F15" s="36" t="s">
        <v>1066</v>
      </c>
      <c r="H15" s="14"/>
      <c r="I15" s="14"/>
    </row>
    <row r="16" spans="1:9" ht="24" customHeight="1">
      <c r="A16" s="11" t="s">
        <v>391</v>
      </c>
      <c r="B16" s="36" t="s">
        <v>1055</v>
      </c>
      <c r="C16" s="11" t="s">
        <v>397</v>
      </c>
      <c r="D16" s="36" t="s">
        <v>1060</v>
      </c>
      <c r="E16" s="11" t="s">
        <v>403</v>
      </c>
      <c r="F16" s="36" t="s">
        <v>1067</v>
      </c>
      <c r="H16" s="14"/>
      <c r="I16" s="14"/>
    </row>
    <row r="17" spans="1:9" ht="24" customHeight="1">
      <c r="A17" s="12"/>
      <c r="B17" s="12"/>
      <c r="C17" s="12"/>
      <c r="D17" s="12"/>
      <c r="E17" s="12"/>
      <c r="F17" s="12"/>
      <c r="H17" s="14"/>
      <c r="I17" s="14"/>
    </row>
    <row r="18" spans="1:9" ht="24" customHeight="1">
      <c r="A18" s="11"/>
      <c r="B18" s="11" t="s">
        <v>370</v>
      </c>
      <c r="C18" s="11"/>
      <c r="D18" s="11" t="s">
        <v>371</v>
      </c>
      <c r="E18" s="11"/>
      <c r="F18" s="11" t="s">
        <v>372</v>
      </c>
      <c r="H18" s="4"/>
      <c r="I18" s="4"/>
    </row>
    <row r="19" spans="1:9" ht="24" customHeight="1">
      <c r="A19" s="11" t="s">
        <v>404</v>
      </c>
      <c r="B19" s="36" t="s">
        <v>937</v>
      </c>
      <c r="C19" s="11" t="s">
        <v>410</v>
      </c>
      <c r="D19" s="36" t="s">
        <v>1073</v>
      </c>
      <c r="E19" s="11" t="s">
        <v>416</v>
      </c>
      <c r="F19" s="36" t="s">
        <v>1079</v>
      </c>
      <c r="H19" s="14"/>
      <c r="I19" s="14"/>
    </row>
    <row r="20" spans="1:9" ht="24" customHeight="1">
      <c r="A20" s="11" t="s">
        <v>405</v>
      </c>
      <c r="B20" s="36" t="s">
        <v>1068</v>
      </c>
      <c r="C20" s="11" t="s">
        <v>411</v>
      </c>
      <c r="D20" s="36" t="s">
        <v>1074</v>
      </c>
      <c r="E20" s="11" t="s">
        <v>417</v>
      </c>
      <c r="F20" s="36" t="s">
        <v>1080</v>
      </c>
      <c r="H20" s="14"/>
      <c r="I20" s="14"/>
    </row>
    <row r="21" spans="1:9" ht="24" customHeight="1">
      <c r="A21" s="11" t="s">
        <v>406</v>
      </c>
      <c r="B21" s="36" t="s">
        <v>1069</v>
      </c>
      <c r="C21" s="11" t="s">
        <v>412</v>
      </c>
      <c r="D21" s="36" t="s">
        <v>1075</v>
      </c>
      <c r="E21" s="11" t="s">
        <v>418</v>
      </c>
      <c r="F21" s="36" t="s">
        <v>1081</v>
      </c>
      <c r="H21" s="14"/>
      <c r="I21" s="14"/>
    </row>
    <row r="22" spans="1:6" ht="24" customHeight="1">
      <c r="A22" s="11" t="s">
        <v>407</v>
      </c>
      <c r="B22" s="36" t="s">
        <v>1070</v>
      </c>
      <c r="C22" s="11" t="s">
        <v>413</v>
      </c>
      <c r="D22" s="36" t="s">
        <v>1076</v>
      </c>
      <c r="E22" s="11" t="s">
        <v>419</v>
      </c>
      <c r="F22" s="36" t="s">
        <v>1082</v>
      </c>
    </row>
    <row r="23" spans="1:6" ht="24" customHeight="1">
      <c r="A23" s="11" t="s">
        <v>408</v>
      </c>
      <c r="B23" s="36" t="s">
        <v>1071</v>
      </c>
      <c r="C23" s="11" t="s">
        <v>414</v>
      </c>
      <c r="D23" s="36" t="s">
        <v>1077</v>
      </c>
      <c r="E23" s="11" t="s">
        <v>420</v>
      </c>
      <c r="F23" s="36" t="s">
        <v>1083</v>
      </c>
    </row>
    <row r="24" spans="1:6" ht="24" customHeight="1">
      <c r="A24" s="11" t="s">
        <v>409</v>
      </c>
      <c r="B24" s="36" t="s">
        <v>1072</v>
      </c>
      <c r="C24" s="11" t="s">
        <v>415</v>
      </c>
      <c r="D24" s="36" t="s">
        <v>1078</v>
      </c>
      <c r="E24" s="11" t="s">
        <v>421</v>
      </c>
      <c r="F24" s="36" t="s">
        <v>1084</v>
      </c>
    </row>
    <row r="25" spans="1:6" ht="24" customHeight="1">
      <c r="A25" s="4"/>
      <c r="B25" s="4"/>
      <c r="C25" s="4"/>
      <c r="D25" s="4"/>
      <c r="E25" s="8"/>
      <c r="F25" s="8"/>
    </row>
    <row r="26" spans="1:3" ht="24" customHeight="1">
      <c r="A26" s="11"/>
      <c r="B26" s="11" t="s">
        <v>373</v>
      </c>
      <c r="C26" s="15"/>
    </row>
    <row r="27" spans="1:3" ht="24" customHeight="1">
      <c r="A27" s="11" t="s">
        <v>422</v>
      </c>
      <c r="B27" s="36" t="s">
        <v>1088</v>
      </c>
      <c r="C27" s="15"/>
    </row>
    <row r="28" spans="1:3" ht="24" customHeight="1">
      <c r="A28" s="11" t="s">
        <v>423</v>
      </c>
      <c r="B28" s="36" t="s">
        <v>1085</v>
      </c>
      <c r="C28" s="15"/>
    </row>
    <row r="29" spans="1:3" ht="24" customHeight="1">
      <c r="A29" s="11" t="s">
        <v>424</v>
      </c>
      <c r="B29" s="36" t="s">
        <v>1089</v>
      </c>
      <c r="C29" s="15"/>
    </row>
    <row r="30" spans="1:3" ht="24" customHeight="1">
      <c r="A30" s="11" t="s">
        <v>425</v>
      </c>
      <c r="B30" s="36" t="s">
        <v>1086</v>
      </c>
      <c r="C30" s="15"/>
    </row>
    <row r="31" spans="1:3" ht="24" customHeight="1">
      <c r="A31" s="11" t="s">
        <v>426</v>
      </c>
      <c r="B31" s="36" t="s">
        <v>1087</v>
      </c>
      <c r="C31" s="15"/>
    </row>
    <row r="32" spans="1:3" ht="24" customHeight="1">
      <c r="A32" s="11"/>
      <c r="B32" s="10"/>
      <c r="C32" s="15"/>
    </row>
  </sheetData>
  <sheetProtection/>
  <mergeCells count="1">
    <mergeCell ref="A1:F1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7"/>
  <sheetViews>
    <sheetView zoomScalePageLayoutView="0" workbookViewId="0" topLeftCell="A1">
      <selection activeCell="B4" sqref="B4"/>
    </sheetView>
  </sheetViews>
  <sheetFormatPr defaultColWidth="8.75390625" defaultRowHeight="13.5"/>
  <cols>
    <col min="1" max="1" width="11.625" style="0" customWidth="1"/>
    <col min="2" max="2" width="4.625" style="0" customWidth="1"/>
    <col min="3" max="3" width="2.375" style="0" bestFit="1" customWidth="1"/>
    <col min="4" max="5" width="4.625" style="0" customWidth="1"/>
    <col min="6" max="6" width="2.375" style="0" bestFit="1" customWidth="1"/>
    <col min="7" max="8" width="4.625" style="0" customWidth="1"/>
    <col min="9" max="9" width="2.375" style="0" bestFit="1" customWidth="1"/>
    <col min="10" max="11" width="4.625" style="0" customWidth="1"/>
    <col min="12" max="12" width="2.375" style="0" bestFit="1" customWidth="1"/>
    <col min="13" max="14" width="4.625" style="0" customWidth="1"/>
    <col min="15" max="15" width="2.375" style="0" bestFit="1" customWidth="1"/>
    <col min="16" max="17" width="4.625" style="0" customWidth="1"/>
    <col min="18" max="18" width="2.375" style="0" bestFit="1" customWidth="1"/>
    <col min="19" max="20" width="4.625" style="0" customWidth="1"/>
    <col min="21" max="21" width="2.375" style="0" bestFit="1" customWidth="1"/>
    <col min="22" max="23" width="4.625" style="0" customWidth="1"/>
    <col min="24" max="24" width="2.375" style="0" bestFit="1" customWidth="1"/>
    <col min="25" max="26" width="4.625" style="0" customWidth="1"/>
    <col min="27" max="27" width="2.375" style="0" bestFit="1" customWidth="1"/>
    <col min="28" max="29" width="4.625" style="0" customWidth="1"/>
    <col min="30" max="30" width="2.375" style="0" bestFit="1" customWidth="1"/>
    <col min="31" max="31" width="4.625" style="0" customWidth="1"/>
    <col min="32" max="32" width="5.625" style="0" bestFit="1" customWidth="1"/>
    <col min="33" max="34" width="4.375" style="0" bestFit="1" customWidth="1"/>
    <col min="35" max="35" width="3.625" style="0" bestFit="1" customWidth="1"/>
    <col min="36" max="37" width="5.625" style="0" bestFit="1" customWidth="1"/>
    <col min="38" max="38" width="6.00390625" style="0" customWidth="1"/>
    <col min="39" max="39" width="5.375" style="0" bestFit="1" customWidth="1"/>
  </cols>
  <sheetData>
    <row r="1" spans="1:39" ht="24" customHeight="1" thickBot="1">
      <c r="A1" s="278" t="s">
        <v>977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</row>
    <row r="2" spans="1:39" ht="24" customHeight="1" thickBot="1">
      <c r="A2" s="149" t="s">
        <v>854</v>
      </c>
      <c r="B2" s="273" t="str">
        <f>A3</f>
        <v>ヴァンクール</v>
      </c>
      <c r="C2" s="274"/>
      <c r="D2" s="275"/>
      <c r="E2" s="273" t="str">
        <f>A4</f>
        <v>レヴァンテ</v>
      </c>
      <c r="F2" s="274"/>
      <c r="G2" s="275"/>
      <c r="H2" s="273" t="str">
        <f>A5</f>
        <v>鵜沼一</v>
      </c>
      <c r="I2" s="274"/>
      <c r="J2" s="275"/>
      <c r="K2" s="273" t="str">
        <f>A6</f>
        <v>緑陽</v>
      </c>
      <c r="L2" s="274"/>
      <c r="M2" s="275"/>
      <c r="N2" s="273" t="str">
        <f>A7</f>
        <v>ジュヴェン</v>
      </c>
      <c r="O2" s="274"/>
      <c r="P2" s="275"/>
      <c r="Q2" s="273" t="str">
        <f>A8</f>
        <v>糸貫</v>
      </c>
      <c r="R2" s="274"/>
      <c r="S2" s="275"/>
      <c r="T2" s="273" t="str">
        <f>A9</f>
        <v>中央</v>
      </c>
      <c r="U2" s="274"/>
      <c r="V2" s="275"/>
      <c r="W2" s="273" t="str">
        <f>A10</f>
        <v>バロル</v>
      </c>
      <c r="X2" s="274"/>
      <c r="Y2" s="275"/>
      <c r="Z2" s="273" t="str">
        <f>A11</f>
        <v>島</v>
      </c>
      <c r="AA2" s="274"/>
      <c r="AB2" s="275"/>
      <c r="AC2" s="273" t="str">
        <f>A12</f>
        <v>明郷</v>
      </c>
      <c r="AD2" s="274"/>
      <c r="AE2" s="275"/>
      <c r="AF2" s="150" t="s">
        <v>926</v>
      </c>
      <c r="AG2" s="150" t="s">
        <v>927</v>
      </c>
      <c r="AH2" s="150" t="s">
        <v>928</v>
      </c>
      <c r="AI2" s="150" t="s">
        <v>929</v>
      </c>
      <c r="AJ2" s="150" t="s">
        <v>930</v>
      </c>
      <c r="AK2" s="150" t="s">
        <v>931</v>
      </c>
      <c r="AL2" s="150" t="s">
        <v>952</v>
      </c>
      <c r="AM2" s="151" t="s">
        <v>932</v>
      </c>
    </row>
    <row r="3" spans="1:39" ht="24" customHeight="1" thickBot="1" thickTop="1">
      <c r="A3" s="167" t="s">
        <v>961</v>
      </c>
      <c r="B3" s="267" t="s">
        <v>933</v>
      </c>
      <c r="C3" s="268"/>
      <c r="D3" s="269"/>
      <c r="E3" s="152">
        <v>0</v>
      </c>
      <c r="F3" s="153" t="s">
        <v>935</v>
      </c>
      <c r="G3" s="154">
        <v>7</v>
      </c>
      <c r="H3" s="152">
        <v>0</v>
      </c>
      <c r="I3" s="155" t="s">
        <v>935</v>
      </c>
      <c r="J3" s="154">
        <v>0</v>
      </c>
      <c r="K3" s="152">
        <v>0</v>
      </c>
      <c r="L3" s="153" t="s">
        <v>935</v>
      </c>
      <c r="M3" s="154">
        <v>1</v>
      </c>
      <c r="N3" s="152">
        <v>1</v>
      </c>
      <c r="O3" s="155" t="s">
        <v>935</v>
      </c>
      <c r="P3" s="154">
        <v>2</v>
      </c>
      <c r="Q3" s="152">
        <v>0</v>
      </c>
      <c r="R3" s="153" t="s">
        <v>935</v>
      </c>
      <c r="S3" s="154">
        <v>0</v>
      </c>
      <c r="T3" s="156">
        <v>0</v>
      </c>
      <c r="U3" s="155" t="s">
        <v>935</v>
      </c>
      <c r="V3" s="157">
        <v>6</v>
      </c>
      <c r="W3" s="152">
        <v>0</v>
      </c>
      <c r="X3" s="155" t="s">
        <v>935</v>
      </c>
      <c r="Y3" s="154">
        <v>1</v>
      </c>
      <c r="Z3" s="156">
        <v>1</v>
      </c>
      <c r="AA3" s="168" t="s">
        <v>935</v>
      </c>
      <c r="AB3" s="157">
        <v>3</v>
      </c>
      <c r="AC3" s="152">
        <v>0</v>
      </c>
      <c r="AD3" s="155" t="s">
        <v>935</v>
      </c>
      <c r="AE3" s="154">
        <v>2</v>
      </c>
      <c r="AF3" s="169">
        <f>AG3*3+AI3*1</f>
        <v>2</v>
      </c>
      <c r="AG3" s="169">
        <f>IF(ISNUMBER(B3),IF(B3&gt;D3,1,0))+IF(ISNUMBER(E3),IF(E3&gt;G3,1,0))+IF(ISNUMBER(H3),IF(H3&gt;J3,1,0))+IF(ISNUMBER(K3),IF(K3&gt;M3,1,0))+IF(ISNUMBER(N3),IF(N3&gt;P3,1,0))+IF(ISNUMBER(Q3),IF(Q3&gt;S3,1,0))+IF(ISNUMBER(T3),IF(T3&gt;V3,1,0))+IF(ISNUMBER(W3),IF(W3&gt;Y3,1,0))+IF(ISNUMBER(Z3),IF(Z3&gt;AB3,1,0))+IF(ISNUMBER(AC3),IF(AC3&gt;AE3,1,0))</f>
        <v>0</v>
      </c>
      <c r="AH3" s="169">
        <f>IF(ISNUMBER(B3),IF(B3&lt;D3,1,0))+IF(ISNUMBER(E3),IF(E3&lt;G3,1,0))+IF(ISNUMBER(H3),IF(H3&lt;J3,1,0))+IF(ISNUMBER(K3),IF(K3&lt;M3,1,0))+IF(ISNUMBER(N3),IF(N3&lt;P3,1,0))+IF(ISNUMBER(Q3),IF(Q3&lt;S3,1,0))+IF(ISNUMBER(T3),IF(T3&lt;V3,1,0))+IF(ISNUMBER(W3),IF(W3&lt;Y3,1,0))+IF(ISNUMBER(Z3),IF(Z3&lt;AB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3),IF(AC3&lt;AE3,1,0))</f>
        <v>7</v>
      </c>
      <c r="AI3" s="169">
        <f>IF(ISNUMBER(B3),IF(B3=D3,1,0))+IF(ISNUMBER(E3),IF(E3=G3,1,0))+IF(ISNUMBER(H3),IF(H3=J3,1,0))+IF(ISNUMBER(K3),IF(K3=M3,1,0))+IF(ISNUMBER(N3),IF(N3=P3,1,0))+IF(ISNUMBER(Q3),IF(Q3=S3,1,0))+IF(ISNUMBER(T3),IF(T3=V3,1,0))+IF(ISNUMBER(W3),IF(W3=Y3,1,0))+IF(ISNUMBER(Z3),IF(Z3=AB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3),IF(AC3=AE3,1,0))+IF(ISNUMBER(#REF!),IF(#REF!=#REF!,1,0))</f>
        <v>2</v>
      </c>
      <c r="AJ3" s="169">
        <f>SUM(B3,E3,H3,K3,N3,Q3,T3,W3,Z3,AC3)</f>
        <v>2</v>
      </c>
      <c r="AK3" s="169">
        <f>SUM(D3,G3,J3,M3,P3,S3,V3,Y3,AB3,AE3)</f>
        <v>22</v>
      </c>
      <c r="AL3" s="169">
        <f>AJ3-AK3</f>
        <v>-20</v>
      </c>
      <c r="AM3" s="170">
        <v>10</v>
      </c>
    </row>
    <row r="4" spans="1:39" ht="24" customHeight="1" thickBot="1" thickTop="1">
      <c r="A4" s="167" t="s">
        <v>962</v>
      </c>
      <c r="B4" s="152">
        <v>7</v>
      </c>
      <c r="C4" s="153" t="s">
        <v>935</v>
      </c>
      <c r="D4" s="154">
        <v>0</v>
      </c>
      <c r="E4" s="267" t="s">
        <v>950</v>
      </c>
      <c r="F4" s="268"/>
      <c r="G4" s="269"/>
      <c r="H4" s="152">
        <v>3</v>
      </c>
      <c r="I4" s="155" t="s">
        <v>935</v>
      </c>
      <c r="J4" s="154">
        <v>1</v>
      </c>
      <c r="K4" s="152">
        <v>1</v>
      </c>
      <c r="L4" s="153" t="s">
        <v>935</v>
      </c>
      <c r="M4" s="154">
        <v>0</v>
      </c>
      <c r="N4" s="152">
        <v>3</v>
      </c>
      <c r="O4" s="155" t="s">
        <v>935</v>
      </c>
      <c r="P4" s="154">
        <v>0</v>
      </c>
      <c r="Q4" s="152">
        <v>6</v>
      </c>
      <c r="R4" s="153" t="s">
        <v>935</v>
      </c>
      <c r="S4" s="154">
        <v>0</v>
      </c>
      <c r="T4" s="156">
        <v>2</v>
      </c>
      <c r="U4" s="155" t="s">
        <v>935</v>
      </c>
      <c r="V4" s="157">
        <v>1</v>
      </c>
      <c r="W4" s="152">
        <v>9</v>
      </c>
      <c r="X4" s="155" t="s">
        <v>935</v>
      </c>
      <c r="Y4" s="154">
        <v>0</v>
      </c>
      <c r="Z4" s="156">
        <v>3</v>
      </c>
      <c r="AA4" s="168" t="s">
        <v>935</v>
      </c>
      <c r="AB4" s="157">
        <v>1</v>
      </c>
      <c r="AC4" s="152">
        <v>5</v>
      </c>
      <c r="AD4" s="155" t="s">
        <v>935</v>
      </c>
      <c r="AE4" s="154">
        <v>0</v>
      </c>
      <c r="AF4" s="169">
        <f aca="true" t="shared" si="0" ref="AF4:AF12">AG4*3+AI4*1</f>
        <v>27</v>
      </c>
      <c r="AG4" s="169">
        <f aca="true" t="shared" si="1" ref="AG4:AG12">IF(ISNUMBER(B4),IF(B4&gt;D4,1,0))+IF(ISNUMBER(E4),IF(E4&gt;G4,1,0))+IF(ISNUMBER(H4),IF(H4&gt;J4,1,0))+IF(ISNUMBER(K4),IF(K4&gt;M4,1,0))+IF(ISNUMBER(N4),IF(N4&gt;P4,1,0))+IF(ISNUMBER(Q4),IF(Q4&gt;S4,1,0))+IF(ISNUMBER(T4),IF(T4&gt;V4,1,0))+IF(ISNUMBER(W4),IF(W4&gt;Y4,1,0))+IF(ISNUMBER(Z4),IF(Z4&gt;AB4,1,0))+IF(ISNUMBER(AC4),IF(AC4&gt;AE4,1,0))</f>
        <v>9</v>
      </c>
      <c r="AH4" s="169">
        <f>IF(ISNUMBER(B4),IF(B4&lt;D4,1,0))+IF(ISNUMBER(E4),IF(E4&lt;G4,1,0))+IF(ISNUMBER(H4),IF(H4&lt;J4,1,0))+IF(ISNUMBER(K4),IF(K4&lt;M4,1,0))+IF(ISNUMBER(N4),IF(N4&lt;P4,1,0))+IF(ISNUMBER(Q4),IF(Q4&lt;S4,1,0))+IF(ISNUMBER(T4),IF(T4&lt;V4,1,0))+IF(ISNUMBER(W4),IF(W4&lt;Y4,1,0))+IF(ISNUMBER(Z4),IF(Z4&lt;AB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4),IF(AC4&lt;AE4,1,0))</f>
        <v>0</v>
      </c>
      <c r="AI4" s="169">
        <f>IF(ISNUMBER(B4),IF(B4=D4,1,0))+IF(ISNUMBER(E4),IF(E4=G4,1,0))+IF(ISNUMBER(H4),IF(H4=J4,1,0))+IF(ISNUMBER(K4),IF(K4=M4,1,0))+IF(ISNUMBER(N4),IF(N4=P4,1,0))+IF(ISNUMBER(Q4),IF(Q4=S4,1,0))+IF(ISNUMBER(T4),IF(T4=V4,1,0))+IF(ISNUMBER(W4),IF(W4=Y4,1,0))+IF(ISNUMBER(Z4),IF(Z4=AB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4),IF(AC4=AE4,1,0))+IF(ISNUMBER(#REF!),IF(#REF!=#REF!,1,0))</f>
        <v>0</v>
      </c>
      <c r="AJ4" s="169">
        <f aca="true" t="shared" si="2" ref="AJ4:AJ12">SUM(B4,E4,H4,K4,N4,Q4,T4,W4,Z4,AC4)</f>
        <v>39</v>
      </c>
      <c r="AK4" s="169">
        <f aca="true" t="shared" si="3" ref="AK4:AK12">SUM(D4,G4,J4,M4,P4,S4,V4,Y4,AB4,AE4)</f>
        <v>3</v>
      </c>
      <c r="AL4" s="169">
        <f aca="true" t="shared" si="4" ref="AL4:AL12">AJ4-AK4</f>
        <v>36</v>
      </c>
      <c r="AM4" s="170">
        <v>1</v>
      </c>
    </row>
    <row r="5" spans="1:39" ht="24" customHeight="1" thickBot="1" thickTop="1">
      <c r="A5" s="167" t="s">
        <v>954</v>
      </c>
      <c r="B5" s="152">
        <v>0</v>
      </c>
      <c r="C5" s="153" t="s">
        <v>935</v>
      </c>
      <c r="D5" s="154">
        <v>0</v>
      </c>
      <c r="E5" s="152">
        <v>1</v>
      </c>
      <c r="F5" s="153" t="s">
        <v>935</v>
      </c>
      <c r="G5" s="154">
        <v>3</v>
      </c>
      <c r="H5" s="267" t="s">
        <v>950</v>
      </c>
      <c r="I5" s="268"/>
      <c r="J5" s="269"/>
      <c r="K5" s="152">
        <v>0</v>
      </c>
      <c r="L5" s="153" t="s">
        <v>935</v>
      </c>
      <c r="M5" s="154">
        <v>1</v>
      </c>
      <c r="N5" s="152">
        <v>0</v>
      </c>
      <c r="O5" s="155" t="s">
        <v>935</v>
      </c>
      <c r="P5" s="154">
        <v>2</v>
      </c>
      <c r="Q5" s="152">
        <v>0</v>
      </c>
      <c r="R5" s="153" t="s">
        <v>935</v>
      </c>
      <c r="S5" s="154">
        <v>0</v>
      </c>
      <c r="T5" s="156">
        <v>0</v>
      </c>
      <c r="U5" s="155" t="s">
        <v>935</v>
      </c>
      <c r="V5" s="157">
        <v>1</v>
      </c>
      <c r="W5" s="152">
        <v>0</v>
      </c>
      <c r="X5" s="155" t="s">
        <v>935</v>
      </c>
      <c r="Y5" s="154">
        <v>2</v>
      </c>
      <c r="Z5" s="156">
        <v>0</v>
      </c>
      <c r="AA5" s="168" t="s">
        <v>935</v>
      </c>
      <c r="AB5" s="157">
        <v>4</v>
      </c>
      <c r="AC5" s="152">
        <v>2</v>
      </c>
      <c r="AD5" s="155" t="s">
        <v>935</v>
      </c>
      <c r="AE5" s="154">
        <v>0</v>
      </c>
      <c r="AF5" s="169">
        <f t="shared" si="0"/>
        <v>5</v>
      </c>
      <c r="AG5" s="169">
        <f t="shared" si="1"/>
        <v>1</v>
      </c>
      <c r="AH5" s="169">
        <f>IF(ISNUMBER(B5),IF(B5&lt;D5,1,0))+IF(ISNUMBER(E5),IF(E5&lt;G5,1,0))+IF(ISNUMBER(H5),IF(H5&lt;J5,1,0))+IF(ISNUMBER(K5),IF(K5&lt;M5,1,0))+IF(ISNUMBER(N5),IF(N5&lt;P5,1,0))+IF(ISNUMBER(Q5),IF(Q5&lt;S5,1,0))+IF(ISNUMBER(T5),IF(T5&lt;V5,1,0))+IF(ISNUMBER(W5),IF(W5&lt;Y5,1,0))+IF(ISNUMBER(Z5),IF(Z5&lt;AB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5),IF(AC5&lt;AE5,1,0))</f>
        <v>6</v>
      </c>
      <c r="AI5" s="169">
        <f>IF(ISNUMBER(B5),IF(B5=D5,1,0))+IF(ISNUMBER(E5),IF(E5=G5,1,0))+IF(ISNUMBER(H5),IF(H5=J5,1,0))+IF(ISNUMBER(K5),IF(K5=M5,1,0))+IF(ISNUMBER(N5),IF(N5=P5,1,0))+IF(ISNUMBER(Q5),IF(Q5=S5,1,0))+IF(ISNUMBER(T5),IF(T5=V5,1,0))+IF(ISNUMBER(W5),IF(W5=Y5,1,0))+IF(ISNUMBER(Z5),IF(Z5=AB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5),IF(AC5=AE5,1,0))+IF(ISNUMBER(#REF!),IF(#REF!=#REF!,1,0))</f>
        <v>2</v>
      </c>
      <c r="AJ5" s="169">
        <f t="shared" si="2"/>
        <v>3</v>
      </c>
      <c r="AK5" s="169">
        <f t="shared" si="3"/>
        <v>13</v>
      </c>
      <c r="AL5" s="169">
        <f t="shared" si="4"/>
        <v>-10</v>
      </c>
      <c r="AM5" s="170">
        <v>8</v>
      </c>
    </row>
    <row r="6" spans="1:39" ht="24" customHeight="1" thickBot="1" thickTop="1">
      <c r="A6" s="167" t="s">
        <v>955</v>
      </c>
      <c r="B6" s="152">
        <v>1</v>
      </c>
      <c r="C6" s="153" t="s">
        <v>935</v>
      </c>
      <c r="D6" s="154">
        <v>0</v>
      </c>
      <c r="E6" s="152">
        <v>0</v>
      </c>
      <c r="F6" s="153" t="s">
        <v>935</v>
      </c>
      <c r="G6" s="154">
        <v>1</v>
      </c>
      <c r="H6" s="152">
        <v>1</v>
      </c>
      <c r="I6" s="155" t="s">
        <v>935</v>
      </c>
      <c r="J6" s="154">
        <v>0</v>
      </c>
      <c r="K6" s="267" t="s">
        <v>950</v>
      </c>
      <c r="L6" s="268"/>
      <c r="M6" s="269"/>
      <c r="N6" s="152">
        <v>0</v>
      </c>
      <c r="O6" s="155" t="s">
        <v>935</v>
      </c>
      <c r="P6" s="154">
        <v>0</v>
      </c>
      <c r="Q6" s="152">
        <v>0</v>
      </c>
      <c r="R6" s="153" t="s">
        <v>935</v>
      </c>
      <c r="S6" s="154">
        <v>0</v>
      </c>
      <c r="T6" s="156">
        <v>0</v>
      </c>
      <c r="U6" s="155" t="s">
        <v>935</v>
      </c>
      <c r="V6" s="157">
        <v>2</v>
      </c>
      <c r="W6" s="152">
        <v>2</v>
      </c>
      <c r="X6" s="155" t="s">
        <v>935</v>
      </c>
      <c r="Y6" s="154">
        <v>1</v>
      </c>
      <c r="Z6" s="156">
        <v>0</v>
      </c>
      <c r="AA6" s="168" t="s">
        <v>935</v>
      </c>
      <c r="AB6" s="157">
        <v>1</v>
      </c>
      <c r="AC6" s="152">
        <v>0</v>
      </c>
      <c r="AD6" s="155" t="s">
        <v>935</v>
      </c>
      <c r="AE6" s="154">
        <v>0</v>
      </c>
      <c r="AF6" s="169">
        <f t="shared" si="0"/>
        <v>12</v>
      </c>
      <c r="AG6" s="169">
        <f t="shared" si="1"/>
        <v>3</v>
      </c>
      <c r="AH6" s="169">
        <f>IF(ISNUMBER(B6),IF(B6&lt;D6,1,0))+IF(ISNUMBER(E6),IF(E6&lt;G6,1,0))+IF(ISNUMBER(H6),IF(H6&lt;J6,1,0))+IF(ISNUMBER(K6),IF(K6&lt;M6,1,0))+IF(ISNUMBER(N6),IF(N6&lt;P6,1,0))+IF(ISNUMBER(Q6),IF(Q6&lt;S6,1,0))+IF(ISNUMBER(T6),IF(T6&lt;V6,1,0))+IF(ISNUMBER(W6),IF(W6&lt;Y6,1,0))+IF(ISNUMBER(Z6),IF(Z6&lt;AB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6),IF(AC6&lt;AE6,1,0))</f>
        <v>3</v>
      </c>
      <c r="AI6" s="169">
        <f>IF(ISNUMBER(B6),IF(B6=D6,1,0))+IF(ISNUMBER(E6),IF(E6=G6,1,0))+IF(ISNUMBER(H6),IF(H6=J6,1,0))+IF(ISNUMBER(K6),IF(K6=M6,1,0))+IF(ISNUMBER(N6),IF(N6=P6,1,0))+IF(ISNUMBER(Q6),IF(Q6=S6,1,0))+IF(ISNUMBER(T6),IF(T6=V6,1,0))+IF(ISNUMBER(W6),IF(W6=Y6,1,0))+IF(ISNUMBER(Z6),IF(Z6=AB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6),IF(AC6=AE6,1,0))+IF(ISNUMBER(#REF!),IF(#REF!=#REF!,1,0))</f>
        <v>3</v>
      </c>
      <c r="AJ6" s="169">
        <f t="shared" si="2"/>
        <v>4</v>
      </c>
      <c r="AK6" s="169">
        <f t="shared" si="3"/>
        <v>5</v>
      </c>
      <c r="AL6" s="169">
        <f t="shared" si="4"/>
        <v>-1</v>
      </c>
      <c r="AM6" s="170">
        <v>5</v>
      </c>
    </row>
    <row r="7" spans="1:39" ht="24" customHeight="1" thickBot="1" thickTop="1">
      <c r="A7" s="167" t="s">
        <v>956</v>
      </c>
      <c r="B7" s="152">
        <v>2</v>
      </c>
      <c r="C7" s="153" t="s">
        <v>935</v>
      </c>
      <c r="D7" s="154">
        <v>1</v>
      </c>
      <c r="E7" s="152">
        <v>0</v>
      </c>
      <c r="F7" s="153" t="s">
        <v>935</v>
      </c>
      <c r="G7" s="154">
        <v>3</v>
      </c>
      <c r="H7" s="152">
        <v>2</v>
      </c>
      <c r="I7" s="155" t="s">
        <v>935</v>
      </c>
      <c r="J7" s="154">
        <v>0</v>
      </c>
      <c r="K7" s="152">
        <v>0</v>
      </c>
      <c r="L7" s="153" t="s">
        <v>935</v>
      </c>
      <c r="M7" s="154">
        <v>0</v>
      </c>
      <c r="N7" s="267" t="s">
        <v>950</v>
      </c>
      <c r="O7" s="268"/>
      <c r="P7" s="269"/>
      <c r="Q7" s="152">
        <v>1</v>
      </c>
      <c r="R7" s="153" t="s">
        <v>935</v>
      </c>
      <c r="S7" s="154">
        <v>0</v>
      </c>
      <c r="T7" s="156">
        <v>1</v>
      </c>
      <c r="U7" s="155" t="s">
        <v>935</v>
      </c>
      <c r="V7" s="157">
        <v>3</v>
      </c>
      <c r="W7" s="152">
        <v>1</v>
      </c>
      <c r="X7" s="155" t="s">
        <v>935</v>
      </c>
      <c r="Y7" s="154">
        <v>1</v>
      </c>
      <c r="Z7" s="156">
        <v>1</v>
      </c>
      <c r="AA7" s="168" t="s">
        <v>935</v>
      </c>
      <c r="AB7" s="157">
        <v>3</v>
      </c>
      <c r="AC7" s="152">
        <v>3</v>
      </c>
      <c r="AD7" s="155" t="s">
        <v>935</v>
      </c>
      <c r="AE7" s="154">
        <v>1</v>
      </c>
      <c r="AF7" s="169">
        <f t="shared" si="0"/>
        <v>14</v>
      </c>
      <c r="AG7" s="169">
        <f t="shared" si="1"/>
        <v>4</v>
      </c>
      <c r="AH7" s="169">
        <f>IF(ISNUMBER(B7),IF(B7&lt;D7,1,0))+IF(ISNUMBER(E7),IF(E7&lt;G7,1,0))+IF(ISNUMBER(H7),IF(H7&lt;J7,1,0))+IF(ISNUMBER(K7),IF(K7&lt;M7,1,0))+IF(ISNUMBER(N7),IF(N7&lt;P7,1,0))+IF(ISNUMBER(Q7),IF(Q7&lt;S7,1,0))+IF(ISNUMBER(T7),IF(T7&lt;V7,1,0))+IF(ISNUMBER(W7),IF(W7&lt;Y7,1,0))+IF(ISNUMBER(Z7),IF(Z7&lt;AB7,1,0)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7),IF(AC7&lt;AE7,1,0))</f>
        <v>3</v>
      </c>
      <c r="AI7" s="169">
        <f>IF(ISNUMBER(B7),IF(B7=D7,1,0))+IF(ISNUMBER(E7),IF(E7=G7,1,0))+IF(ISNUMBER(H7),IF(H7=J7,1,0))+IF(ISNUMBER(K7),IF(K7=M7,1,0))+IF(ISNUMBER(N7),IF(N7=P7,1,0))+IF(ISNUMBER(Q7),IF(Q7=S7,1,0))+IF(ISNUMBER(T7),IF(T7=V7,1,0))+IF(ISNUMBER(W7),IF(W7=Y7,1,0))+IF(ISNUMBER(Z7),IF(Z7=AB7,1,0)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7),IF(AC7=AE7,1,0))+IF(ISNUMBER(#REF!),IF(#REF!=#REF!,1,0))</f>
        <v>2</v>
      </c>
      <c r="AJ7" s="169">
        <f t="shared" si="2"/>
        <v>11</v>
      </c>
      <c r="AK7" s="169">
        <f t="shared" si="3"/>
        <v>12</v>
      </c>
      <c r="AL7" s="169">
        <f t="shared" si="4"/>
        <v>-1</v>
      </c>
      <c r="AM7" s="170">
        <v>4</v>
      </c>
    </row>
    <row r="8" spans="1:39" ht="24" customHeight="1" thickBot="1" thickTop="1">
      <c r="A8" s="167" t="s">
        <v>957</v>
      </c>
      <c r="B8" s="152">
        <v>0</v>
      </c>
      <c r="C8" s="153" t="s">
        <v>935</v>
      </c>
      <c r="D8" s="154">
        <v>0</v>
      </c>
      <c r="E8" s="152">
        <v>0</v>
      </c>
      <c r="F8" s="153" t="s">
        <v>935</v>
      </c>
      <c r="G8" s="154">
        <v>6</v>
      </c>
      <c r="H8" s="152">
        <v>0</v>
      </c>
      <c r="I8" s="155" t="s">
        <v>935</v>
      </c>
      <c r="J8" s="154">
        <v>0</v>
      </c>
      <c r="K8" s="152">
        <v>0</v>
      </c>
      <c r="L8" s="153" t="s">
        <v>935</v>
      </c>
      <c r="M8" s="154">
        <v>0</v>
      </c>
      <c r="N8" s="152">
        <v>0</v>
      </c>
      <c r="O8" s="155" t="s">
        <v>935</v>
      </c>
      <c r="P8" s="154">
        <v>1</v>
      </c>
      <c r="Q8" s="267" t="s">
        <v>950</v>
      </c>
      <c r="R8" s="268"/>
      <c r="S8" s="269"/>
      <c r="T8" s="156">
        <v>0</v>
      </c>
      <c r="U8" s="155" t="s">
        <v>935</v>
      </c>
      <c r="V8" s="157">
        <v>1</v>
      </c>
      <c r="W8" s="152">
        <v>0</v>
      </c>
      <c r="X8" s="155" t="s">
        <v>935</v>
      </c>
      <c r="Y8" s="154">
        <v>1</v>
      </c>
      <c r="Z8" s="156">
        <v>0</v>
      </c>
      <c r="AA8" s="168" t="s">
        <v>935</v>
      </c>
      <c r="AB8" s="157">
        <v>1</v>
      </c>
      <c r="AC8" s="152">
        <v>0</v>
      </c>
      <c r="AD8" s="155" t="s">
        <v>935</v>
      </c>
      <c r="AE8" s="154">
        <v>1</v>
      </c>
      <c r="AF8" s="169">
        <f t="shared" si="0"/>
        <v>3</v>
      </c>
      <c r="AG8" s="169">
        <f t="shared" si="1"/>
        <v>0</v>
      </c>
      <c r="AH8" s="169">
        <f>IF(ISNUMBER(B8),IF(B8&lt;D8,1,0))+IF(ISNUMBER(E8),IF(E8&lt;G8,1,0))+IF(ISNUMBER(H8),IF(H8&lt;J8,1,0))+IF(ISNUMBER(K8),IF(K8&lt;M8,1,0))+IF(ISNUMBER(N8),IF(N8&lt;P8,1,0))+IF(ISNUMBER(Q8),IF(Q8&lt;S8,1,0))+IF(ISNUMBER(T8),IF(T8&lt;V8,1,0))+IF(ISNUMBER(W8),IF(W8&lt;Y8,1,0))+IF(ISNUMBER(Z8),IF(Z8&lt;AB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8),IF(AC8&lt;AE8,1,0))</f>
        <v>6</v>
      </c>
      <c r="AI8" s="169">
        <f>IF(ISNUMBER(B8),IF(B8=D8,1,0))+IF(ISNUMBER(E8),IF(E8=G8,1,0))+IF(ISNUMBER(H8),IF(H8=J8,1,0))+IF(ISNUMBER(K8),IF(K8=M8,1,0))+IF(ISNUMBER(N8),IF(N8=P8,1,0))+IF(ISNUMBER(Q8),IF(Q8=S8,1,0))+IF(ISNUMBER(T8),IF(T8=V8,1,0))+IF(ISNUMBER(W8),IF(W8=Y8,1,0))+IF(ISNUMBER(Z8),IF(Z8=AB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8),IF(AC8=AE8,1,0))+IF(ISNUMBER(#REF!),IF(#REF!=#REF!,1,0))</f>
        <v>3</v>
      </c>
      <c r="AJ8" s="169">
        <f t="shared" si="2"/>
        <v>0</v>
      </c>
      <c r="AK8" s="169">
        <f t="shared" si="3"/>
        <v>11</v>
      </c>
      <c r="AL8" s="169">
        <f t="shared" si="4"/>
        <v>-11</v>
      </c>
      <c r="AM8" s="170">
        <v>9</v>
      </c>
    </row>
    <row r="9" spans="1:39" ht="24" customHeight="1" thickBot="1" thickTop="1">
      <c r="A9" s="167" t="s">
        <v>958</v>
      </c>
      <c r="B9" s="152">
        <v>6</v>
      </c>
      <c r="C9" s="153" t="s">
        <v>935</v>
      </c>
      <c r="D9" s="154">
        <v>0</v>
      </c>
      <c r="E9" s="152">
        <v>1</v>
      </c>
      <c r="F9" s="153" t="s">
        <v>935</v>
      </c>
      <c r="G9" s="154">
        <v>2</v>
      </c>
      <c r="H9" s="152">
        <v>1</v>
      </c>
      <c r="I9" s="155" t="s">
        <v>935</v>
      </c>
      <c r="J9" s="154">
        <v>0</v>
      </c>
      <c r="K9" s="152">
        <v>2</v>
      </c>
      <c r="L9" s="153" t="s">
        <v>935</v>
      </c>
      <c r="M9" s="154">
        <v>0</v>
      </c>
      <c r="N9" s="152">
        <v>3</v>
      </c>
      <c r="O9" s="155" t="s">
        <v>935</v>
      </c>
      <c r="P9" s="154">
        <v>1</v>
      </c>
      <c r="Q9" s="152">
        <v>1</v>
      </c>
      <c r="R9" s="153" t="s">
        <v>935</v>
      </c>
      <c r="S9" s="154">
        <v>0</v>
      </c>
      <c r="T9" s="267" t="s">
        <v>950</v>
      </c>
      <c r="U9" s="268"/>
      <c r="V9" s="269"/>
      <c r="W9" s="152">
        <v>0</v>
      </c>
      <c r="X9" s="155" t="s">
        <v>935</v>
      </c>
      <c r="Y9" s="154">
        <v>0</v>
      </c>
      <c r="Z9" s="156">
        <v>0</v>
      </c>
      <c r="AA9" s="168" t="s">
        <v>935</v>
      </c>
      <c r="AB9" s="157">
        <v>0</v>
      </c>
      <c r="AC9" s="152">
        <v>1</v>
      </c>
      <c r="AD9" s="155" t="s">
        <v>935</v>
      </c>
      <c r="AE9" s="154">
        <v>0</v>
      </c>
      <c r="AF9" s="169">
        <f t="shared" si="0"/>
        <v>20</v>
      </c>
      <c r="AG9" s="169">
        <f t="shared" si="1"/>
        <v>6</v>
      </c>
      <c r="AH9" s="169">
        <f>IF(ISNUMBER(B9),IF(B9&lt;D9,1,0))+IF(ISNUMBER(E9),IF(E9&lt;G9,1,0))+IF(ISNUMBER(H9),IF(H9&lt;J9,1,0))+IF(ISNUMBER(K9),IF(K9&lt;M9,1,0))+IF(ISNUMBER(N9),IF(N9&lt;P9,1,0))+IF(ISNUMBER(Q9),IF(Q9&lt;S9,1,0))+IF(ISNUMBER(T9),IF(T9&lt;V9,1,0))+IF(ISNUMBER(W9),IF(W9&lt;Y9,1,0))+IF(ISNUMBER(Z9),IF(Z9&lt;AB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9),IF(AC9&lt;AE9,1,0))</f>
        <v>1</v>
      </c>
      <c r="AI9" s="169">
        <f>IF(ISNUMBER(B9),IF(B9=D9,1,0))+IF(ISNUMBER(E9),IF(E9=G9,1,0))+IF(ISNUMBER(H9),IF(H9=J9,1,0))+IF(ISNUMBER(K9),IF(K9=M9,1,0))+IF(ISNUMBER(N9),IF(N9=P9,1,0))+IF(ISNUMBER(Q9),IF(Q9=S9,1,0))+IF(ISNUMBER(T9),IF(T9=V9,1,0))+IF(ISNUMBER(W9),IF(W9=Y9,1,0))+IF(ISNUMBER(Z9),IF(Z9=AB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9),IF(AC9=AE9,1,0))+IF(ISNUMBER(#REF!),IF(#REF!=#REF!,1,0))</f>
        <v>2</v>
      </c>
      <c r="AJ9" s="169">
        <f t="shared" si="2"/>
        <v>15</v>
      </c>
      <c r="AK9" s="169">
        <f t="shared" si="3"/>
        <v>3</v>
      </c>
      <c r="AL9" s="169">
        <f t="shared" si="4"/>
        <v>12</v>
      </c>
      <c r="AM9" s="170">
        <v>3</v>
      </c>
    </row>
    <row r="10" spans="1:39" ht="24" customHeight="1" thickBot="1" thickTop="1">
      <c r="A10" s="167" t="s">
        <v>937</v>
      </c>
      <c r="B10" s="152">
        <v>1</v>
      </c>
      <c r="C10" s="153" t="s">
        <v>935</v>
      </c>
      <c r="D10" s="154">
        <v>0</v>
      </c>
      <c r="E10" s="152">
        <v>0</v>
      </c>
      <c r="F10" s="153" t="s">
        <v>935</v>
      </c>
      <c r="G10" s="154">
        <v>9</v>
      </c>
      <c r="H10" s="152">
        <v>2</v>
      </c>
      <c r="I10" s="155" t="s">
        <v>935</v>
      </c>
      <c r="J10" s="154">
        <v>0</v>
      </c>
      <c r="K10" s="152">
        <v>1</v>
      </c>
      <c r="L10" s="153" t="s">
        <v>935</v>
      </c>
      <c r="M10" s="154">
        <v>2</v>
      </c>
      <c r="N10" s="152">
        <v>1</v>
      </c>
      <c r="O10" s="155" t="s">
        <v>935</v>
      </c>
      <c r="P10" s="154">
        <v>1</v>
      </c>
      <c r="Q10" s="152">
        <v>1</v>
      </c>
      <c r="R10" s="153" t="s">
        <v>935</v>
      </c>
      <c r="S10" s="154">
        <v>0</v>
      </c>
      <c r="T10" s="156">
        <v>0</v>
      </c>
      <c r="U10" s="155" t="s">
        <v>935</v>
      </c>
      <c r="V10" s="157">
        <v>0</v>
      </c>
      <c r="W10" s="267" t="s">
        <v>950</v>
      </c>
      <c r="X10" s="268"/>
      <c r="Y10" s="269"/>
      <c r="Z10" s="156">
        <v>0</v>
      </c>
      <c r="AA10" s="168" t="s">
        <v>935</v>
      </c>
      <c r="AB10" s="157">
        <v>5</v>
      </c>
      <c r="AC10" s="152">
        <v>1</v>
      </c>
      <c r="AD10" s="155" t="s">
        <v>935</v>
      </c>
      <c r="AE10" s="154">
        <v>6</v>
      </c>
      <c r="AF10" s="169">
        <f t="shared" si="0"/>
        <v>11</v>
      </c>
      <c r="AG10" s="169">
        <f t="shared" si="1"/>
        <v>3</v>
      </c>
      <c r="AH10" s="169">
        <f>IF(ISNUMBER(B10),IF(B10&lt;D10,1,0))+IF(ISNUMBER(E10),IF(E10&lt;G10,1,0))+IF(ISNUMBER(H10),IF(H10&lt;J10,1,0))+IF(ISNUMBER(K10),IF(K10&lt;M10,1,0))+IF(ISNUMBER(N10),IF(N10&lt;P10,1,0))+IF(ISNUMBER(Q10),IF(Q10&lt;S10,1,0))+IF(ISNUMBER(T10),IF(T10&lt;V10,1,0))+IF(ISNUMBER(W10),IF(W10&lt;Y10,1,0))+IF(ISNUMBER(Z10),IF(Z10&lt;AB10,1,0)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10),IF(AC10&lt;AE10,1,0))</f>
        <v>4</v>
      </c>
      <c r="AI10" s="169">
        <f>IF(ISNUMBER(B10),IF(B10=D10,1,0))+IF(ISNUMBER(E10),IF(E10=G10,1,0))+IF(ISNUMBER(H10),IF(H10=J10,1,0))+IF(ISNUMBER(K10),IF(K10=M10,1,0))+IF(ISNUMBER(N10),IF(N10=P10,1,0))+IF(ISNUMBER(Q10),IF(Q10=S10,1,0))+IF(ISNUMBER(T10),IF(T10=V10,1,0))+IF(ISNUMBER(W10),IF(W10=Y10,1,0))+IF(ISNUMBER(Z10),IF(Z10=AB10,1,0)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10),IF(AC10=AE10,1,0))+IF(ISNUMBER(#REF!),IF(#REF!=#REF!,1,0))</f>
        <v>2</v>
      </c>
      <c r="AJ10" s="169">
        <f t="shared" si="2"/>
        <v>7</v>
      </c>
      <c r="AK10" s="169">
        <f t="shared" si="3"/>
        <v>23</v>
      </c>
      <c r="AL10" s="169">
        <f t="shared" si="4"/>
        <v>-16</v>
      </c>
      <c r="AM10" s="170">
        <v>7</v>
      </c>
    </row>
    <row r="11" spans="1:39" ht="24" customHeight="1" thickBot="1" thickTop="1">
      <c r="A11" s="167" t="s">
        <v>959</v>
      </c>
      <c r="B11" s="152">
        <v>3</v>
      </c>
      <c r="C11" s="153" t="s">
        <v>935</v>
      </c>
      <c r="D11" s="154">
        <v>1</v>
      </c>
      <c r="E11" s="152">
        <v>1</v>
      </c>
      <c r="F11" s="153" t="s">
        <v>935</v>
      </c>
      <c r="G11" s="154">
        <v>3</v>
      </c>
      <c r="H11" s="152">
        <v>4</v>
      </c>
      <c r="I11" s="155" t="s">
        <v>935</v>
      </c>
      <c r="J11" s="154">
        <v>0</v>
      </c>
      <c r="K11" s="152">
        <v>1</v>
      </c>
      <c r="L11" s="153" t="s">
        <v>935</v>
      </c>
      <c r="M11" s="154">
        <v>0</v>
      </c>
      <c r="N11" s="152">
        <v>3</v>
      </c>
      <c r="O11" s="155" t="s">
        <v>935</v>
      </c>
      <c r="P11" s="154">
        <v>1</v>
      </c>
      <c r="Q11" s="152">
        <v>1</v>
      </c>
      <c r="R11" s="153" t="s">
        <v>935</v>
      </c>
      <c r="S11" s="154">
        <v>0</v>
      </c>
      <c r="T11" s="156">
        <v>0</v>
      </c>
      <c r="U11" s="155" t="s">
        <v>935</v>
      </c>
      <c r="V11" s="157">
        <v>0</v>
      </c>
      <c r="W11" s="152">
        <v>5</v>
      </c>
      <c r="X11" s="155" t="s">
        <v>935</v>
      </c>
      <c r="Y11" s="154">
        <v>0</v>
      </c>
      <c r="Z11" s="267" t="s">
        <v>950</v>
      </c>
      <c r="AA11" s="268"/>
      <c r="AB11" s="269"/>
      <c r="AC11" s="152">
        <v>0</v>
      </c>
      <c r="AD11" s="155" t="s">
        <v>935</v>
      </c>
      <c r="AE11" s="154">
        <v>0</v>
      </c>
      <c r="AF11" s="169">
        <f t="shared" si="0"/>
        <v>20</v>
      </c>
      <c r="AG11" s="169">
        <f t="shared" si="1"/>
        <v>6</v>
      </c>
      <c r="AH11" s="169">
        <f>IF(ISNUMBER(B11),IF(B11&lt;D11,1,0))+IF(ISNUMBER(E11),IF(E11&lt;G11,1,0))+IF(ISNUMBER(H11),IF(H11&lt;J11,1,0))+IF(ISNUMBER(K11),IF(K11&lt;M11,1,0))+IF(ISNUMBER(N11),IF(N11&lt;P11,1,0))+IF(ISNUMBER(Q11),IF(Q11&lt;S11,1,0))+IF(ISNUMBER(T11),IF(T11&lt;V11,1,0))+IF(ISNUMBER(W11),IF(W11&lt;Y11,1,0))+IF(ISNUMBER(Z11),IF(Z11&lt;AB11,1,0)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11),IF(AC11&lt;AE11,1,0))</f>
        <v>1</v>
      </c>
      <c r="AI11" s="169">
        <f>IF(ISNUMBER(B11),IF(B11=D11,1,0))+IF(ISNUMBER(E11),IF(E11=G11,1,0))+IF(ISNUMBER(H11),IF(H11=J11,1,0))+IF(ISNUMBER(K11),IF(K11=M11,1,0))+IF(ISNUMBER(N11),IF(N11=P11,1,0))+IF(ISNUMBER(Q11),IF(Q11=S11,1,0))+IF(ISNUMBER(T11),IF(T11=V11,1,0))+IF(ISNUMBER(W11),IF(W11=Y11,1,0))+IF(ISNUMBER(Z11),IF(Z11=AB11,1,0)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11),IF(AC11=AE11,1,0))+IF(ISNUMBER(#REF!),IF(#REF!=#REF!,1,0))</f>
        <v>2</v>
      </c>
      <c r="AJ11" s="169">
        <f t="shared" si="2"/>
        <v>18</v>
      </c>
      <c r="AK11" s="169">
        <f t="shared" si="3"/>
        <v>5</v>
      </c>
      <c r="AL11" s="169">
        <f t="shared" si="4"/>
        <v>13</v>
      </c>
      <c r="AM11" s="170">
        <v>2</v>
      </c>
    </row>
    <row r="12" spans="1:39" ht="24" customHeight="1" thickBot="1" thickTop="1">
      <c r="A12" s="158" t="s">
        <v>960</v>
      </c>
      <c r="B12" s="163">
        <v>2</v>
      </c>
      <c r="C12" s="164" t="s">
        <v>935</v>
      </c>
      <c r="D12" s="165">
        <v>0</v>
      </c>
      <c r="E12" s="163">
        <v>0</v>
      </c>
      <c r="F12" s="164" t="s">
        <v>935</v>
      </c>
      <c r="G12" s="165">
        <v>5</v>
      </c>
      <c r="H12" s="163">
        <v>0</v>
      </c>
      <c r="I12" s="166" t="s">
        <v>935</v>
      </c>
      <c r="J12" s="165">
        <v>2</v>
      </c>
      <c r="K12" s="163">
        <v>0</v>
      </c>
      <c r="L12" s="164" t="s">
        <v>935</v>
      </c>
      <c r="M12" s="165">
        <v>0</v>
      </c>
      <c r="N12" s="163">
        <v>1</v>
      </c>
      <c r="O12" s="166" t="s">
        <v>935</v>
      </c>
      <c r="P12" s="165">
        <v>3</v>
      </c>
      <c r="Q12" s="163">
        <v>1</v>
      </c>
      <c r="R12" s="164" t="s">
        <v>935</v>
      </c>
      <c r="S12" s="165">
        <v>0</v>
      </c>
      <c r="T12" s="159">
        <v>0</v>
      </c>
      <c r="U12" s="166" t="s">
        <v>935</v>
      </c>
      <c r="V12" s="160">
        <v>1</v>
      </c>
      <c r="W12" s="163">
        <v>6</v>
      </c>
      <c r="X12" s="166" t="s">
        <v>935</v>
      </c>
      <c r="Y12" s="165">
        <v>1</v>
      </c>
      <c r="Z12" s="163">
        <v>0</v>
      </c>
      <c r="AA12" s="166" t="s">
        <v>935</v>
      </c>
      <c r="AB12" s="165">
        <v>0</v>
      </c>
      <c r="AC12" s="270" t="s">
        <v>950</v>
      </c>
      <c r="AD12" s="271"/>
      <c r="AE12" s="272"/>
      <c r="AF12" s="171">
        <f t="shared" si="0"/>
        <v>11</v>
      </c>
      <c r="AG12" s="171">
        <f t="shared" si="1"/>
        <v>3</v>
      </c>
      <c r="AH12" s="171">
        <f>IF(ISNUMBER(B12),IF(B12&lt;D12,1,0))+IF(ISNUMBER(E12),IF(E12&lt;G12,1,0))+IF(ISNUMBER(H12),IF(H12&lt;J12,1,0))+IF(ISNUMBER(K12),IF(K12&lt;M12,1,0))+IF(ISNUMBER(N12),IF(N12&lt;P12,1,0))+IF(ISNUMBER(Q12),IF(Q12&lt;S12,1,0))+IF(ISNUMBER(T12),IF(T12&lt;V12,1,0))+IF(ISNUMBER(W12),IF(W12&lt;Y12,1,0))+IF(ISNUMBER(Z12),IF(Z12&lt;AB12,1,0)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12),IF(AC12&lt;AE12,1,0))</f>
        <v>4</v>
      </c>
      <c r="AI12" s="171">
        <f>IF(ISNUMBER(B12),IF(B12=D12,1,0))+IF(ISNUMBER(E12),IF(E12=G12,1,0))+IF(ISNUMBER(H12),IF(H12=J12,1,0))+IF(ISNUMBER(K12),IF(K12=M12,1,0))+IF(ISNUMBER(N12),IF(N12=P12,1,0))+IF(ISNUMBER(Q12),IF(Q12=S12,1,0))+IF(ISNUMBER(T12),IF(T12=V12,1,0))+IF(ISNUMBER(W12),IF(W12=Y12,1,0))+IF(ISNUMBER(Z12),IF(Z12=AB12,1,0)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12),IF(AC12=AE12,1,0))+IF(ISNUMBER(#REF!),IF(#REF!=#REF!,1,0))</f>
        <v>2</v>
      </c>
      <c r="AJ12" s="171">
        <f t="shared" si="2"/>
        <v>10</v>
      </c>
      <c r="AK12" s="171">
        <f t="shared" si="3"/>
        <v>12</v>
      </c>
      <c r="AL12" s="171">
        <f t="shared" si="4"/>
        <v>-2</v>
      </c>
      <c r="AM12" s="162">
        <v>6</v>
      </c>
    </row>
    <row r="14" ht="15" thickBot="1"/>
    <row r="15" spans="1:39" ht="24" customHeight="1" thickBot="1">
      <c r="A15" s="149" t="s">
        <v>855</v>
      </c>
      <c r="B15" s="273" t="str">
        <f>A16</f>
        <v>岐北JFC</v>
      </c>
      <c r="C15" s="274"/>
      <c r="D15" s="275"/>
      <c r="E15" s="273" t="str">
        <f>A17</f>
        <v>那加２３</v>
      </c>
      <c r="F15" s="274"/>
      <c r="G15" s="275"/>
      <c r="H15" s="273" t="str">
        <f>A18</f>
        <v>K - G P</v>
      </c>
      <c r="I15" s="274"/>
      <c r="J15" s="275"/>
      <c r="K15" s="273" t="str">
        <f>A19</f>
        <v>芥見</v>
      </c>
      <c r="L15" s="274"/>
      <c r="M15" s="275"/>
      <c r="N15" s="273" t="str">
        <f>A20</f>
        <v>尾崎</v>
      </c>
      <c r="O15" s="274"/>
      <c r="P15" s="275"/>
      <c r="Q15" s="273" t="str">
        <f>A21</f>
        <v>青山</v>
      </c>
      <c r="R15" s="274"/>
      <c r="S15" s="275"/>
      <c r="T15" s="273" t="str">
        <f>A22</f>
        <v>合渡</v>
      </c>
      <c r="U15" s="274"/>
      <c r="V15" s="275"/>
      <c r="W15" s="273" t="str">
        <f>A23</f>
        <v>穂積北</v>
      </c>
      <c r="X15" s="274"/>
      <c r="Y15" s="275"/>
      <c r="Z15" s="273" t="str">
        <f>A24</f>
        <v>真正</v>
      </c>
      <c r="AA15" s="274"/>
      <c r="AB15" s="275"/>
      <c r="AC15" s="273" t="str">
        <f>A25</f>
        <v>岐南</v>
      </c>
      <c r="AD15" s="274"/>
      <c r="AE15" s="275"/>
      <c r="AF15" s="150" t="s">
        <v>926</v>
      </c>
      <c r="AG15" s="150" t="s">
        <v>927</v>
      </c>
      <c r="AH15" s="150" t="s">
        <v>928</v>
      </c>
      <c r="AI15" s="150" t="s">
        <v>929</v>
      </c>
      <c r="AJ15" s="150" t="s">
        <v>930</v>
      </c>
      <c r="AK15" s="150" t="s">
        <v>931</v>
      </c>
      <c r="AL15" s="150" t="s">
        <v>952</v>
      </c>
      <c r="AM15" s="151" t="s">
        <v>932</v>
      </c>
    </row>
    <row r="16" spans="1:39" ht="24" customHeight="1" thickBot="1" thickTop="1">
      <c r="A16" s="167" t="s">
        <v>940</v>
      </c>
      <c r="B16" s="267" t="s">
        <v>933</v>
      </c>
      <c r="C16" s="268"/>
      <c r="D16" s="269"/>
      <c r="E16" s="152">
        <v>1</v>
      </c>
      <c r="F16" s="153" t="s">
        <v>935</v>
      </c>
      <c r="G16" s="154">
        <v>3</v>
      </c>
      <c r="H16" s="152">
        <v>1</v>
      </c>
      <c r="I16" s="155" t="s">
        <v>935</v>
      </c>
      <c r="J16" s="154">
        <v>6</v>
      </c>
      <c r="K16" s="152">
        <v>0</v>
      </c>
      <c r="L16" s="153" t="s">
        <v>935</v>
      </c>
      <c r="M16" s="154">
        <v>5</v>
      </c>
      <c r="N16" s="152">
        <v>0</v>
      </c>
      <c r="O16" s="155" t="s">
        <v>935</v>
      </c>
      <c r="P16" s="154">
        <v>4</v>
      </c>
      <c r="Q16" s="152">
        <v>0</v>
      </c>
      <c r="R16" s="153" t="s">
        <v>935</v>
      </c>
      <c r="S16" s="154">
        <v>0</v>
      </c>
      <c r="T16" s="156">
        <v>0</v>
      </c>
      <c r="U16" s="155" t="s">
        <v>935</v>
      </c>
      <c r="V16" s="157">
        <v>0</v>
      </c>
      <c r="W16" s="152">
        <v>1</v>
      </c>
      <c r="X16" s="155" t="s">
        <v>935</v>
      </c>
      <c r="Y16" s="154">
        <v>5</v>
      </c>
      <c r="Z16" s="156">
        <v>1</v>
      </c>
      <c r="AA16" s="168" t="s">
        <v>935</v>
      </c>
      <c r="AB16" s="157">
        <v>5</v>
      </c>
      <c r="AC16" s="152">
        <v>1</v>
      </c>
      <c r="AD16" s="155" t="s">
        <v>935</v>
      </c>
      <c r="AE16" s="154">
        <v>0</v>
      </c>
      <c r="AF16" s="169">
        <f>AG16*3+AI16*1</f>
        <v>5</v>
      </c>
      <c r="AG16" s="169">
        <f>IF(ISNUMBER(B16),IF(B16&gt;D16,1,0))+IF(ISNUMBER(E16),IF(E16&gt;G16,1,0))+IF(ISNUMBER(H16),IF(H16&gt;J16,1,0))+IF(ISNUMBER(K16),IF(K16&gt;M16,1,0))+IF(ISNUMBER(N16),IF(N16&gt;P16,1,0))+IF(ISNUMBER(Q16),IF(Q16&gt;S16,1,0))+IF(ISNUMBER(T16),IF(T16&gt;V16,1,0))+IF(ISNUMBER(W16),IF(W16&gt;Y16,1,0))+IF(ISNUMBER(Z16),IF(Z16&gt;AB16,1,0))+IF(ISNUMBER(AC16),IF(AC16&gt;AE16,1,0))</f>
        <v>1</v>
      </c>
      <c r="AH16" s="169">
        <f>IF(ISNUMBER(B16),IF(B16&lt;D16,1,0))+IF(ISNUMBER(E16),IF(E16&lt;G16,1,0))+IF(ISNUMBER(H16),IF(H16&lt;J16,1,0))+IF(ISNUMBER(K16),IF(K16&lt;M16,1,0))+IF(ISNUMBER(N16),IF(N16&lt;P16,1,0))+IF(ISNUMBER(Q16),IF(Q16&lt;S16,1,0))+IF(ISNUMBER(T16),IF(T16&lt;V16,1,0))+IF(ISNUMBER(W16),IF(W16&lt;Y16,1,0))+IF(ISNUMBER(Z16),IF(Z16&lt;AB16,1,0)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16),IF(AC16&lt;AE16,1,0))</f>
        <v>6</v>
      </c>
      <c r="AI16" s="169">
        <f>IF(ISNUMBER(B16),IF(B16=D16,1,0))+IF(ISNUMBER(E16),IF(E16=G16,1,0))+IF(ISNUMBER(H16),IF(H16=J16,1,0))+IF(ISNUMBER(K16),IF(K16=M16,1,0))+IF(ISNUMBER(N16),IF(N16=P16,1,0))+IF(ISNUMBER(Q16),IF(Q16=S16,1,0))+IF(ISNUMBER(T16),IF(T16=V16,1,0))+IF(ISNUMBER(W16),IF(W16=Y16,1,0))+IF(ISNUMBER(Z16),IF(Z16=AB16,1,0)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16),IF(AC16=AE16,1,0))+IF(ISNUMBER(#REF!),IF(#REF!=#REF!,1,0))</f>
        <v>2</v>
      </c>
      <c r="AJ16" s="169">
        <f>SUM(B16,E16,H16,K16,N16,Q16,T16,W16,Z16,AC16)</f>
        <v>5</v>
      </c>
      <c r="AK16" s="169">
        <f>SUM(D16,G16,J16,M16,P16,S16,V16,Y16,AB16,AE16)</f>
        <v>28</v>
      </c>
      <c r="AL16" s="169">
        <f>AJ16-AK16</f>
        <v>-23</v>
      </c>
      <c r="AM16" s="170">
        <v>8</v>
      </c>
    </row>
    <row r="17" spans="1:39" ht="24" customHeight="1" thickBot="1" thickTop="1">
      <c r="A17" s="167" t="s">
        <v>941</v>
      </c>
      <c r="B17" s="152">
        <v>3</v>
      </c>
      <c r="C17" s="153" t="s">
        <v>935</v>
      </c>
      <c r="D17" s="154">
        <v>1</v>
      </c>
      <c r="E17" s="267" t="s">
        <v>953</v>
      </c>
      <c r="F17" s="268"/>
      <c r="G17" s="269"/>
      <c r="H17" s="152">
        <v>0</v>
      </c>
      <c r="I17" s="155" t="s">
        <v>935</v>
      </c>
      <c r="J17" s="154">
        <v>2</v>
      </c>
      <c r="K17" s="152">
        <v>5</v>
      </c>
      <c r="L17" s="153" t="s">
        <v>935</v>
      </c>
      <c r="M17" s="154">
        <v>0</v>
      </c>
      <c r="N17" s="152">
        <v>5</v>
      </c>
      <c r="O17" s="155" t="s">
        <v>935</v>
      </c>
      <c r="P17" s="154">
        <v>1</v>
      </c>
      <c r="Q17" s="152">
        <v>1</v>
      </c>
      <c r="R17" s="153" t="s">
        <v>935</v>
      </c>
      <c r="S17" s="154">
        <v>0</v>
      </c>
      <c r="T17" s="156">
        <v>6</v>
      </c>
      <c r="U17" s="155" t="s">
        <v>935</v>
      </c>
      <c r="V17" s="157">
        <v>0</v>
      </c>
      <c r="W17" s="152">
        <v>0</v>
      </c>
      <c r="X17" s="155" t="s">
        <v>935</v>
      </c>
      <c r="Y17" s="154">
        <v>0</v>
      </c>
      <c r="Z17" s="156">
        <v>5</v>
      </c>
      <c r="AA17" s="168" t="s">
        <v>935</v>
      </c>
      <c r="AB17" s="157">
        <v>0</v>
      </c>
      <c r="AC17" s="152">
        <v>2</v>
      </c>
      <c r="AD17" s="155" t="s">
        <v>935</v>
      </c>
      <c r="AE17" s="154">
        <v>0</v>
      </c>
      <c r="AF17" s="169">
        <f aca="true" t="shared" si="5" ref="AF17:AF25">AG17*3+AI17*1</f>
        <v>22</v>
      </c>
      <c r="AG17" s="169">
        <f aca="true" t="shared" si="6" ref="AG17:AG25">IF(ISNUMBER(B17),IF(B17&gt;D17,1,0))+IF(ISNUMBER(E17),IF(E17&gt;G17,1,0))+IF(ISNUMBER(H17),IF(H17&gt;J17,1,0))+IF(ISNUMBER(K17),IF(K17&gt;M17,1,0))+IF(ISNUMBER(N17),IF(N17&gt;P17,1,0))+IF(ISNUMBER(Q17),IF(Q17&gt;S17,1,0))+IF(ISNUMBER(T17),IF(T17&gt;V17,1,0))+IF(ISNUMBER(W17),IF(W17&gt;Y17,1,0))+IF(ISNUMBER(Z17),IF(Z17&gt;AB17,1,0))+IF(ISNUMBER(AC17),IF(AC17&gt;AE17,1,0))</f>
        <v>7</v>
      </c>
      <c r="AH17" s="169">
        <f>IF(ISNUMBER(B17),IF(B17&lt;D17,1,0))+IF(ISNUMBER(E17),IF(E17&lt;G17,1,0))+IF(ISNUMBER(H17),IF(H17&lt;J17,1,0))+IF(ISNUMBER(K17),IF(K17&lt;M17,1,0))+IF(ISNUMBER(N17),IF(N17&lt;P17,1,0))+IF(ISNUMBER(Q17),IF(Q17&lt;S17,1,0))+IF(ISNUMBER(T17),IF(T17&lt;V17,1,0))+IF(ISNUMBER(W17),IF(W17&lt;Y17,1,0))+IF(ISNUMBER(Z17),IF(Z17&lt;AB17,1,0)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17),IF(AC17&lt;AE17,1,0))</f>
        <v>1</v>
      </c>
      <c r="AI17" s="169">
        <f>IF(ISNUMBER(B17),IF(B17=D17,1,0))+IF(ISNUMBER(E17),IF(E17=G17,1,0))+IF(ISNUMBER(H17),IF(H17=J17,1,0))+IF(ISNUMBER(K17),IF(K17=M17,1,0))+IF(ISNUMBER(N17),IF(N17=P17,1,0))+IF(ISNUMBER(Q17),IF(Q17=S17,1,0))+IF(ISNUMBER(T17),IF(T17=V17,1,0))+IF(ISNUMBER(W17),IF(W17=Y17,1,0))+IF(ISNUMBER(Z17),IF(Z17=AB17,1,0)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17),IF(AC17=AE17,1,0))+IF(ISNUMBER(#REF!),IF(#REF!=#REF!,1,0))</f>
        <v>1</v>
      </c>
      <c r="AJ17" s="169">
        <f aca="true" t="shared" si="7" ref="AJ17:AJ25">SUM(B17,E17,H17,K17,N17,Q17,T17,W17,Z17,AC17)</f>
        <v>27</v>
      </c>
      <c r="AK17" s="169">
        <f aca="true" t="shared" si="8" ref="AK17:AK25">SUM(D17,G17,J17,M17,P17,S17,V17,Y17,AB17,AE17)</f>
        <v>4</v>
      </c>
      <c r="AL17" s="169">
        <f aca="true" t="shared" si="9" ref="AL17:AL25">AJ17-AK17</f>
        <v>23</v>
      </c>
      <c r="AM17" s="170">
        <v>2</v>
      </c>
    </row>
    <row r="18" spans="1:39" ht="24" customHeight="1" thickBot="1" thickTop="1">
      <c r="A18" s="167" t="s">
        <v>942</v>
      </c>
      <c r="B18" s="152">
        <v>6</v>
      </c>
      <c r="C18" s="153" t="s">
        <v>935</v>
      </c>
      <c r="D18" s="154">
        <v>1</v>
      </c>
      <c r="E18" s="152">
        <v>2</v>
      </c>
      <c r="F18" s="153" t="s">
        <v>935</v>
      </c>
      <c r="G18" s="154">
        <v>0</v>
      </c>
      <c r="H18" s="267" t="s">
        <v>953</v>
      </c>
      <c r="I18" s="268"/>
      <c r="J18" s="269"/>
      <c r="K18" s="152">
        <v>7</v>
      </c>
      <c r="L18" s="153" t="s">
        <v>935</v>
      </c>
      <c r="M18" s="154">
        <v>2</v>
      </c>
      <c r="N18" s="152">
        <v>3</v>
      </c>
      <c r="O18" s="155" t="s">
        <v>935</v>
      </c>
      <c r="P18" s="154">
        <v>1</v>
      </c>
      <c r="Q18" s="152">
        <v>7</v>
      </c>
      <c r="R18" s="153" t="s">
        <v>935</v>
      </c>
      <c r="S18" s="154">
        <v>0</v>
      </c>
      <c r="T18" s="156">
        <v>3</v>
      </c>
      <c r="U18" s="155" t="s">
        <v>935</v>
      </c>
      <c r="V18" s="157">
        <v>0</v>
      </c>
      <c r="W18" s="152">
        <v>1</v>
      </c>
      <c r="X18" s="155" t="s">
        <v>935</v>
      </c>
      <c r="Y18" s="154">
        <v>0</v>
      </c>
      <c r="Z18" s="156">
        <v>4</v>
      </c>
      <c r="AA18" s="168" t="s">
        <v>935</v>
      </c>
      <c r="AB18" s="157">
        <v>0</v>
      </c>
      <c r="AC18" s="152">
        <v>4</v>
      </c>
      <c r="AD18" s="155" t="s">
        <v>935</v>
      </c>
      <c r="AE18" s="154">
        <v>0</v>
      </c>
      <c r="AF18" s="169">
        <f t="shared" si="5"/>
        <v>27</v>
      </c>
      <c r="AG18" s="169">
        <f t="shared" si="6"/>
        <v>9</v>
      </c>
      <c r="AH18" s="169">
        <f>IF(ISNUMBER(B18),IF(B18&lt;D18,1,0))+IF(ISNUMBER(E18),IF(E18&lt;G18,1,0))+IF(ISNUMBER(H18),IF(H18&lt;J18,1,0))+IF(ISNUMBER(K18),IF(K18&lt;M18,1,0))+IF(ISNUMBER(N18),IF(N18&lt;P18,1,0))+IF(ISNUMBER(Q18),IF(Q18&lt;S18,1,0))+IF(ISNUMBER(T18),IF(T18&lt;V18,1,0))+IF(ISNUMBER(W18),IF(W18&lt;Y18,1,0))+IF(ISNUMBER(Z18),IF(Z18&lt;AB18,1,0)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18),IF(AC18&lt;AE18,1,0))</f>
        <v>0</v>
      </c>
      <c r="AI18" s="169">
        <f>IF(ISNUMBER(B18),IF(B18=D18,1,0))+IF(ISNUMBER(E18),IF(E18=G18,1,0))+IF(ISNUMBER(H18),IF(H18=J18,1,0))+IF(ISNUMBER(K18),IF(K18=M18,1,0))+IF(ISNUMBER(N18),IF(N18=P18,1,0))+IF(ISNUMBER(Q18),IF(Q18=S18,1,0))+IF(ISNUMBER(T18),IF(T18=V18,1,0))+IF(ISNUMBER(W18),IF(W18=Y18,1,0))+IF(ISNUMBER(Z18),IF(Z18=AB18,1,0)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18),IF(AC18=AE18,1,0))+IF(ISNUMBER(#REF!),IF(#REF!=#REF!,1,0))</f>
        <v>0</v>
      </c>
      <c r="AJ18" s="169">
        <f t="shared" si="7"/>
        <v>37</v>
      </c>
      <c r="AK18" s="169">
        <f t="shared" si="8"/>
        <v>4</v>
      </c>
      <c r="AL18" s="169">
        <f t="shared" si="9"/>
        <v>33</v>
      </c>
      <c r="AM18" s="170">
        <v>1</v>
      </c>
    </row>
    <row r="19" spans="1:39" ht="24" customHeight="1" thickBot="1" thickTop="1">
      <c r="A19" s="167" t="s">
        <v>943</v>
      </c>
      <c r="B19" s="152">
        <v>5</v>
      </c>
      <c r="C19" s="153" t="s">
        <v>935</v>
      </c>
      <c r="D19" s="154">
        <v>0</v>
      </c>
      <c r="E19" s="152">
        <v>0</v>
      </c>
      <c r="F19" s="153" t="s">
        <v>935</v>
      </c>
      <c r="G19" s="154">
        <v>5</v>
      </c>
      <c r="H19" s="152">
        <v>2</v>
      </c>
      <c r="I19" s="155" t="s">
        <v>935</v>
      </c>
      <c r="J19" s="154">
        <v>7</v>
      </c>
      <c r="K19" s="267" t="s">
        <v>953</v>
      </c>
      <c r="L19" s="268"/>
      <c r="M19" s="269"/>
      <c r="N19" s="152">
        <v>1</v>
      </c>
      <c r="O19" s="155" t="s">
        <v>935</v>
      </c>
      <c r="P19" s="154">
        <v>0</v>
      </c>
      <c r="Q19" s="152">
        <v>0</v>
      </c>
      <c r="R19" s="153" t="s">
        <v>935</v>
      </c>
      <c r="S19" s="154">
        <v>0</v>
      </c>
      <c r="T19" s="156">
        <v>5</v>
      </c>
      <c r="U19" s="155" t="s">
        <v>935</v>
      </c>
      <c r="V19" s="157">
        <v>2</v>
      </c>
      <c r="W19" s="152">
        <v>2</v>
      </c>
      <c r="X19" s="155" t="s">
        <v>935</v>
      </c>
      <c r="Y19" s="154">
        <v>0</v>
      </c>
      <c r="Z19" s="156">
        <v>5</v>
      </c>
      <c r="AA19" s="168" t="s">
        <v>935</v>
      </c>
      <c r="AB19" s="157">
        <v>1</v>
      </c>
      <c r="AC19" s="152">
        <v>2</v>
      </c>
      <c r="AD19" s="155" t="s">
        <v>935</v>
      </c>
      <c r="AE19" s="154">
        <v>0</v>
      </c>
      <c r="AF19" s="169">
        <f t="shared" si="5"/>
        <v>19</v>
      </c>
      <c r="AG19" s="169">
        <f t="shared" si="6"/>
        <v>6</v>
      </c>
      <c r="AH19" s="169">
        <f>IF(ISNUMBER(B19),IF(B19&lt;D19,1,0))+IF(ISNUMBER(E19),IF(E19&lt;G19,1,0))+IF(ISNUMBER(H19),IF(H19&lt;J19,1,0))+IF(ISNUMBER(K19),IF(K19&lt;M19,1,0))+IF(ISNUMBER(N19),IF(N19&lt;P19,1,0))+IF(ISNUMBER(Q19),IF(Q19&lt;S19,1,0))+IF(ISNUMBER(T19),IF(T19&lt;V19,1,0))+IF(ISNUMBER(W19),IF(W19&lt;Y19,1,0))+IF(ISNUMBER(Z19),IF(Z19&lt;AB19,1,0)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19),IF(AC19&lt;AE19,1,0))</f>
        <v>2</v>
      </c>
      <c r="AI19" s="169">
        <f>IF(ISNUMBER(B19),IF(B19=D19,1,0))+IF(ISNUMBER(E19),IF(E19=G19,1,0))+IF(ISNUMBER(H19),IF(H19=J19,1,0))+IF(ISNUMBER(K19),IF(K19=M19,1,0))+IF(ISNUMBER(N19),IF(N19=P19,1,0))+IF(ISNUMBER(Q19),IF(Q19=S19,1,0))+IF(ISNUMBER(T19),IF(T19=V19,1,0))+IF(ISNUMBER(W19),IF(W19=Y19,1,0))+IF(ISNUMBER(Z19),IF(Z19=AB19,1,0)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19),IF(AC19=AE19,1,0))+IF(ISNUMBER(#REF!),IF(#REF!=#REF!,1,0))</f>
        <v>1</v>
      </c>
      <c r="AJ19" s="169">
        <f t="shared" si="7"/>
        <v>22</v>
      </c>
      <c r="AK19" s="169">
        <f t="shared" si="8"/>
        <v>15</v>
      </c>
      <c r="AL19" s="169">
        <f t="shared" si="9"/>
        <v>7</v>
      </c>
      <c r="AM19" s="170">
        <v>3</v>
      </c>
    </row>
    <row r="20" spans="1:39" ht="24" customHeight="1" thickBot="1" thickTop="1">
      <c r="A20" s="167" t="s">
        <v>944</v>
      </c>
      <c r="B20" s="152">
        <v>4</v>
      </c>
      <c r="C20" s="153" t="s">
        <v>935</v>
      </c>
      <c r="D20" s="154">
        <v>0</v>
      </c>
      <c r="E20" s="152">
        <v>1</v>
      </c>
      <c r="F20" s="153" t="s">
        <v>935</v>
      </c>
      <c r="G20" s="154">
        <v>5</v>
      </c>
      <c r="H20" s="152">
        <v>1</v>
      </c>
      <c r="I20" s="155" t="s">
        <v>935</v>
      </c>
      <c r="J20" s="154">
        <v>3</v>
      </c>
      <c r="K20" s="152">
        <v>0</v>
      </c>
      <c r="L20" s="153" t="s">
        <v>935</v>
      </c>
      <c r="M20" s="154">
        <v>1</v>
      </c>
      <c r="N20" s="267" t="s">
        <v>953</v>
      </c>
      <c r="O20" s="268"/>
      <c r="P20" s="269"/>
      <c r="Q20" s="152">
        <v>6</v>
      </c>
      <c r="R20" s="153" t="s">
        <v>935</v>
      </c>
      <c r="S20" s="154">
        <v>0</v>
      </c>
      <c r="T20" s="156">
        <v>4</v>
      </c>
      <c r="U20" s="155" t="s">
        <v>935</v>
      </c>
      <c r="V20" s="157">
        <v>0</v>
      </c>
      <c r="W20" s="152">
        <v>1</v>
      </c>
      <c r="X20" s="155" t="s">
        <v>935</v>
      </c>
      <c r="Y20" s="154">
        <v>1</v>
      </c>
      <c r="Z20" s="156">
        <v>3</v>
      </c>
      <c r="AA20" s="168" t="s">
        <v>935</v>
      </c>
      <c r="AB20" s="157">
        <v>0</v>
      </c>
      <c r="AC20" s="152">
        <v>3</v>
      </c>
      <c r="AD20" s="155" t="s">
        <v>935</v>
      </c>
      <c r="AE20" s="154">
        <v>0</v>
      </c>
      <c r="AF20" s="169">
        <f t="shared" si="5"/>
        <v>16</v>
      </c>
      <c r="AG20" s="169">
        <f t="shared" si="6"/>
        <v>5</v>
      </c>
      <c r="AH20" s="169">
        <f>IF(ISNUMBER(B20),IF(B20&lt;D20,1,0))+IF(ISNUMBER(E20),IF(E20&lt;G20,1,0))+IF(ISNUMBER(H20),IF(H20&lt;J20,1,0))+IF(ISNUMBER(K20),IF(K20&lt;M20,1,0))+IF(ISNUMBER(N20),IF(N20&lt;P20,1,0))+IF(ISNUMBER(Q20),IF(Q20&lt;S20,1,0))+IF(ISNUMBER(T20),IF(T20&lt;V20,1,0))+IF(ISNUMBER(W20),IF(W20&lt;Y20,1,0))+IF(ISNUMBER(Z20),IF(Z20&lt;AB20,1,0)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20),IF(AC20&lt;AE20,1,0))</f>
        <v>3</v>
      </c>
      <c r="AI20" s="169">
        <f>IF(ISNUMBER(B20),IF(B20=D20,1,0))+IF(ISNUMBER(E20),IF(E20=G20,1,0))+IF(ISNUMBER(H20),IF(H20=J20,1,0))+IF(ISNUMBER(K20),IF(K20=M20,1,0))+IF(ISNUMBER(N20),IF(N20=P20,1,0))+IF(ISNUMBER(Q20),IF(Q20=S20,1,0))+IF(ISNUMBER(T20),IF(T20=V20,1,0))+IF(ISNUMBER(W20),IF(W20=Y20,1,0))+IF(ISNUMBER(Z20),IF(Z20=AB20,1,0)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20),IF(AC20=AE20,1,0))+IF(ISNUMBER(#REF!),IF(#REF!=#REF!,1,0))</f>
        <v>1</v>
      </c>
      <c r="AJ20" s="169">
        <f t="shared" si="7"/>
        <v>23</v>
      </c>
      <c r="AK20" s="169">
        <f t="shared" si="8"/>
        <v>10</v>
      </c>
      <c r="AL20" s="169">
        <f t="shared" si="9"/>
        <v>13</v>
      </c>
      <c r="AM20" s="170">
        <v>4</v>
      </c>
    </row>
    <row r="21" spans="1:39" ht="24" customHeight="1" thickBot="1" thickTop="1">
      <c r="A21" s="167" t="s">
        <v>945</v>
      </c>
      <c r="B21" s="152">
        <v>0</v>
      </c>
      <c r="C21" s="153" t="s">
        <v>935</v>
      </c>
      <c r="D21" s="154">
        <v>0</v>
      </c>
      <c r="E21" s="152">
        <v>0</v>
      </c>
      <c r="F21" s="153" t="s">
        <v>935</v>
      </c>
      <c r="G21" s="154">
        <v>1</v>
      </c>
      <c r="H21" s="152">
        <v>0</v>
      </c>
      <c r="I21" s="155" t="s">
        <v>935</v>
      </c>
      <c r="J21" s="154">
        <v>7</v>
      </c>
      <c r="K21" s="152">
        <v>0</v>
      </c>
      <c r="L21" s="153" t="s">
        <v>935</v>
      </c>
      <c r="M21" s="154">
        <v>0</v>
      </c>
      <c r="N21" s="152">
        <v>0</v>
      </c>
      <c r="O21" s="155" t="s">
        <v>935</v>
      </c>
      <c r="P21" s="154">
        <v>6</v>
      </c>
      <c r="Q21" s="267" t="s">
        <v>953</v>
      </c>
      <c r="R21" s="268"/>
      <c r="S21" s="269"/>
      <c r="T21" s="156">
        <v>2</v>
      </c>
      <c r="U21" s="155" t="s">
        <v>935</v>
      </c>
      <c r="V21" s="157">
        <v>1</v>
      </c>
      <c r="W21" s="152">
        <v>0</v>
      </c>
      <c r="X21" s="155" t="s">
        <v>935</v>
      </c>
      <c r="Y21" s="154">
        <v>6</v>
      </c>
      <c r="Z21" s="156">
        <v>1</v>
      </c>
      <c r="AA21" s="168" t="s">
        <v>935</v>
      </c>
      <c r="AB21" s="157">
        <v>1</v>
      </c>
      <c r="AC21" s="152">
        <v>2</v>
      </c>
      <c r="AD21" s="155" t="s">
        <v>935</v>
      </c>
      <c r="AE21" s="154">
        <v>1</v>
      </c>
      <c r="AF21" s="169">
        <f t="shared" si="5"/>
        <v>9</v>
      </c>
      <c r="AG21" s="169">
        <f t="shared" si="6"/>
        <v>2</v>
      </c>
      <c r="AH21" s="169">
        <f>IF(ISNUMBER(B21),IF(B21&lt;D21,1,0))+IF(ISNUMBER(E21),IF(E21&lt;G21,1,0))+IF(ISNUMBER(H21),IF(H21&lt;J21,1,0))+IF(ISNUMBER(K21),IF(K21&lt;M21,1,0))+IF(ISNUMBER(N21),IF(N21&lt;P21,1,0))+IF(ISNUMBER(Q21),IF(Q21&lt;S21,1,0))+IF(ISNUMBER(T21),IF(T21&lt;V21,1,0))+IF(ISNUMBER(W21),IF(W21&lt;Y21,1,0))+IF(ISNUMBER(Z21),IF(Z21&lt;AB21,1,0)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21),IF(AC21&lt;AE21,1,0))</f>
        <v>4</v>
      </c>
      <c r="AI21" s="169">
        <f>IF(ISNUMBER(B21),IF(B21=D21,1,0))+IF(ISNUMBER(E21),IF(E21=G21,1,0))+IF(ISNUMBER(H21),IF(H21=J21,1,0))+IF(ISNUMBER(K21),IF(K21=M21,1,0))+IF(ISNUMBER(N21),IF(N21=P21,1,0))+IF(ISNUMBER(Q21),IF(Q21=S21,1,0))+IF(ISNUMBER(T21),IF(T21=V21,1,0))+IF(ISNUMBER(W21),IF(W21=Y21,1,0))+IF(ISNUMBER(Z21),IF(Z21=AB21,1,0)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21),IF(AC21=AE21,1,0))+IF(ISNUMBER(#REF!),IF(#REF!=#REF!,1,0))</f>
        <v>3</v>
      </c>
      <c r="AJ21" s="169">
        <f t="shared" si="7"/>
        <v>5</v>
      </c>
      <c r="AK21" s="169">
        <f t="shared" si="8"/>
        <v>23</v>
      </c>
      <c r="AL21" s="169">
        <f t="shared" si="9"/>
        <v>-18</v>
      </c>
      <c r="AM21" s="170">
        <v>6</v>
      </c>
    </row>
    <row r="22" spans="1:39" ht="24" customHeight="1" thickBot="1" thickTop="1">
      <c r="A22" s="167" t="s">
        <v>946</v>
      </c>
      <c r="B22" s="152">
        <v>0</v>
      </c>
      <c r="C22" s="153" t="s">
        <v>935</v>
      </c>
      <c r="D22" s="154">
        <v>0</v>
      </c>
      <c r="E22" s="152">
        <v>0</v>
      </c>
      <c r="F22" s="153" t="s">
        <v>935</v>
      </c>
      <c r="G22" s="154">
        <v>6</v>
      </c>
      <c r="H22" s="152">
        <v>0</v>
      </c>
      <c r="I22" s="155" t="s">
        <v>935</v>
      </c>
      <c r="J22" s="154">
        <v>3</v>
      </c>
      <c r="K22" s="152">
        <v>2</v>
      </c>
      <c r="L22" s="153" t="s">
        <v>935</v>
      </c>
      <c r="M22" s="154">
        <v>5</v>
      </c>
      <c r="N22" s="152">
        <v>0</v>
      </c>
      <c r="O22" s="155" t="s">
        <v>935</v>
      </c>
      <c r="P22" s="154">
        <v>4</v>
      </c>
      <c r="Q22" s="152">
        <v>1</v>
      </c>
      <c r="R22" s="153" t="s">
        <v>935</v>
      </c>
      <c r="S22" s="154">
        <v>2</v>
      </c>
      <c r="T22" s="267" t="s">
        <v>953</v>
      </c>
      <c r="U22" s="268"/>
      <c r="V22" s="269"/>
      <c r="W22" s="152">
        <v>0</v>
      </c>
      <c r="X22" s="155" t="s">
        <v>935</v>
      </c>
      <c r="Y22" s="154">
        <v>3</v>
      </c>
      <c r="Z22" s="156">
        <v>0</v>
      </c>
      <c r="AA22" s="168" t="s">
        <v>935</v>
      </c>
      <c r="AB22" s="157">
        <v>0</v>
      </c>
      <c r="AC22" s="152">
        <v>1</v>
      </c>
      <c r="AD22" s="155" t="s">
        <v>935</v>
      </c>
      <c r="AE22" s="154">
        <v>1</v>
      </c>
      <c r="AF22" s="169">
        <f t="shared" si="5"/>
        <v>3</v>
      </c>
      <c r="AG22" s="169">
        <f t="shared" si="6"/>
        <v>0</v>
      </c>
      <c r="AH22" s="169">
        <f>IF(ISNUMBER(B22),IF(B22&lt;D22,1,0))+IF(ISNUMBER(E22),IF(E22&lt;G22,1,0))+IF(ISNUMBER(H22),IF(H22&lt;J22,1,0))+IF(ISNUMBER(K22),IF(K22&lt;M22,1,0))+IF(ISNUMBER(N22),IF(N22&lt;P22,1,0))+IF(ISNUMBER(Q22),IF(Q22&lt;S22,1,0))+IF(ISNUMBER(T22),IF(T22&lt;V22,1,0))+IF(ISNUMBER(W22),IF(W22&lt;Y22,1,0))+IF(ISNUMBER(Z22),IF(Z22&lt;AB22,1,0)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22),IF(AC22&lt;AE22,1,0))</f>
        <v>6</v>
      </c>
      <c r="AI22" s="169">
        <f>IF(ISNUMBER(B22),IF(B22=D22,1,0))+IF(ISNUMBER(E22),IF(E22=G22,1,0))+IF(ISNUMBER(H22),IF(H22=J22,1,0))+IF(ISNUMBER(K22),IF(K22=M22,1,0))+IF(ISNUMBER(N22),IF(N22=P22,1,0))+IF(ISNUMBER(Q22),IF(Q22=S22,1,0))+IF(ISNUMBER(T22),IF(T22=V22,1,0))+IF(ISNUMBER(W22),IF(W22=Y22,1,0))+IF(ISNUMBER(Z22),IF(Z22=AB22,1,0)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22),IF(AC22=AE22,1,0))+IF(ISNUMBER(#REF!),IF(#REF!=#REF!,1,0))</f>
        <v>3</v>
      </c>
      <c r="AJ22" s="169">
        <f t="shared" si="7"/>
        <v>4</v>
      </c>
      <c r="AK22" s="169">
        <f t="shared" si="8"/>
        <v>24</v>
      </c>
      <c r="AL22" s="169">
        <f t="shared" si="9"/>
        <v>-20</v>
      </c>
      <c r="AM22" s="170">
        <v>9</v>
      </c>
    </row>
    <row r="23" spans="1:39" ht="24" customHeight="1" thickBot="1" thickTop="1">
      <c r="A23" s="167" t="s">
        <v>947</v>
      </c>
      <c r="B23" s="152">
        <v>5</v>
      </c>
      <c r="C23" s="153" t="s">
        <v>935</v>
      </c>
      <c r="D23" s="154">
        <v>1</v>
      </c>
      <c r="E23" s="152">
        <v>0</v>
      </c>
      <c r="F23" s="153" t="s">
        <v>935</v>
      </c>
      <c r="G23" s="154">
        <v>0</v>
      </c>
      <c r="H23" s="152">
        <v>0</v>
      </c>
      <c r="I23" s="155" t="s">
        <v>935</v>
      </c>
      <c r="J23" s="154">
        <v>1</v>
      </c>
      <c r="K23" s="152">
        <v>0</v>
      </c>
      <c r="L23" s="153" t="s">
        <v>935</v>
      </c>
      <c r="M23" s="154">
        <v>2</v>
      </c>
      <c r="N23" s="152">
        <v>1</v>
      </c>
      <c r="O23" s="155" t="s">
        <v>935</v>
      </c>
      <c r="P23" s="154">
        <v>1</v>
      </c>
      <c r="Q23" s="152">
        <v>6</v>
      </c>
      <c r="R23" s="153" t="s">
        <v>935</v>
      </c>
      <c r="S23" s="154">
        <v>0</v>
      </c>
      <c r="T23" s="156">
        <v>3</v>
      </c>
      <c r="U23" s="155" t="s">
        <v>935</v>
      </c>
      <c r="V23" s="157">
        <v>0</v>
      </c>
      <c r="W23" s="267" t="s">
        <v>953</v>
      </c>
      <c r="X23" s="268"/>
      <c r="Y23" s="269"/>
      <c r="Z23" s="156">
        <v>2</v>
      </c>
      <c r="AA23" s="168" t="s">
        <v>935</v>
      </c>
      <c r="AB23" s="157">
        <v>2</v>
      </c>
      <c r="AC23" s="152">
        <v>3</v>
      </c>
      <c r="AD23" s="155" t="s">
        <v>935</v>
      </c>
      <c r="AE23" s="154">
        <v>0</v>
      </c>
      <c r="AF23" s="169">
        <f t="shared" si="5"/>
        <v>15</v>
      </c>
      <c r="AG23" s="169">
        <f t="shared" si="6"/>
        <v>4</v>
      </c>
      <c r="AH23" s="169">
        <f>IF(ISNUMBER(B23),IF(B23&lt;D23,1,0))+IF(ISNUMBER(E23),IF(E23&lt;G23,1,0))+IF(ISNUMBER(H23),IF(H23&lt;J23,1,0))+IF(ISNUMBER(K23),IF(K23&lt;M23,1,0))+IF(ISNUMBER(N23),IF(N23&lt;P23,1,0))+IF(ISNUMBER(Q23),IF(Q23&lt;S23,1,0))+IF(ISNUMBER(T23),IF(T23&lt;V23,1,0))+IF(ISNUMBER(W23),IF(W23&lt;Y23,1,0))+IF(ISNUMBER(Z23),IF(Z23&lt;AB23,1,0)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23),IF(AC23&lt;AE23,1,0))</f>
        <v>2</v>
      </c>
      <c r="AI23" s="169">
        <f>IF(ISNUMBER(B23),IF(B23=D23,1,0))+IF(ISNUMBER(E23),IF(E23=G23,1,0))+IF(ISNUMBER(H23),IF(H23=J23,1,0))+IF(ISNUMBER(K23),IF(K23=M23,1,0))+IF(ISNUMBER(N23),IF(N23=P23,1,0))+IF(ISNUMBER(Q23),IF(Q23=S23,1,0))+IF(ISNUMBER(T23),IF(T23=V23,1,0))+IF(ISNUMBER(W23),IF(W23=Y23,1,0))+IF(ISNUMBER(Z23),IF(Z23=AB23,1,0)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23),IF(AC23=AE23,1,0))+IF(ISNUMBER(#REF!),IF(#REF!=#REF!,1,0))</f>
        <v>3</v>
      </c>
      <c r="AJ23" s="169">
        <f t="shared" si="7"/>
        <v>20</v>
      </c>
      <c r="AK23" s="169">
        <f t="shared" si="8"/>
        <v>7</v>
      </c>
      <c r="AL23" s="169">
        <f t="shared" si="9"/>
        <v>13</v>
      </c>
      <c r="AM23" s="170">
        <v>5</v>
      </c>
    </row>
    <row r="24" spans="1:39" ht="24" customHeight="1" thickBot="1" thickTop="1">
      <c r="A24" s="167" t="s">
        <v>948</v>
      </c>
      <c r="B24" s="152">
        <v>5</v>
      </c>
      <c r="C24" s="153" t="s">
        <v>935</v>
      </c>
      <c r="D24" s="154">
        <v>1</v>
      </c>
      <c r="E24" s="152">
        <v>0</v>
      </c>
      <c r="F24" s="153" t="s">
        <v>935</v>
      </c>
      <c r="G24" s="154">
        <v>5</v>
      </c>
      <c r="H24" s="152">
        <v>0</v>
      </c>
      <c r="I24" s="155" t="s">
        <v>935</v>
      </c>
      <c r="J24" s="154">
        <v>4</v>
      </c>
      <c r="K24" s="152">
        <v>1</v>
      </c>
      <c r="L24" s="153" t="s">
        <v>935</v>
      </c>
      <c r="M24" s="154">
        <v>5</v>
      </c>
      <c r="N24" s="152">
        <v>0</v>
      </c>
      <c r="O24" s="155" t="s">
        <v>935</v>
      </c>
      <c r="P24" s="154">
        <v>3</v>
      </c>
      <c r="Q24" s="152">
        <v>1</v>
      </c>
      <c r="R24" s="153" t="s">
        <v>935</v>
      </c>
      <c r="S24" s="154">
        <v>1</v>
      </c>
      <c r="T24" s="156">
        <v>0</v>
      </c>
      <c r="U24" s="155" t="s">
        <v>935</v>
      </c>
      <c r="V24" s="157">
        <v>0</v>
      </c>
      <c r="W24" s="152">
        <v>2</v>
      </c>
      <c r="X24" s="155" t="s">
        <v>935</v>
      </c>
      <c r="Y24" s="154">
        <v>2</v>
      </c>
      <c r="Z24" s="267" t="s">
        <v>953</v>
      </c>
      <c r="AA24" s="268"/>
      <c r="AB24" s="269"/>
      <c r="AC24" s="152">
        <v>1</v>
      </c>
      <c r="AD24" s="155" t="s">
        <v>935</v>
      </c>
      <c r="AE24" s="154">
        <v>1</v>
      </c>
      <c r="AF24" s="169">
        <f t="shared" si="5"/>
        <v>7</v>
      </c>
      <c r="AG24" s="169">
        <f t="shared" si="6"/>
        <v>1</v>
      </c>
      <c r="AH24" s="169">
        <f>IF(ISNUMBER(B24),IF(B24&lt;D24,1,0))+IF(ISNUMBER(E24),IF(E24&lt;G24,1,0))+IF(ISNUMBER(H24),IF(H24&lt;J24,1,0))+IF(ISNUMBER(K24),IF(K24&lt;M24,1,0))+IF(ISNUMBER(N24),IF(N24&lt;P24,1,0))+IF(ISNUMBER(Q24),IF(Q24&lt;S24,1,0))+IF(ISNUMBER(T24),IF(T24&lt;V24,1,0))+IF(ISNUMBER(W24),IF(W24&lt;Y24,1,0))+IF(ISNUMBER(Z24),IF(Z24&lt;AB24,1,0)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24),IF(AC24&lt;AE24,1,0))</f>
        <v>4</v>
      </c>
      <c r="AI24" s="169">
        <f>IF(ISNUMBER(B24),IF(B24=D24,1,0))+IF(ISNUMBER(E24),IF(E24=G24,1,0))+IF(ISNUMBER(H24),IF(H24=J24,1,0))+IF(ISNUMBER(K24),IF(K24=M24,1,0))+IF(ISNUMBER(N24),IF(N24=P24,1,0))+IF(ISNUMBER(Q24),IF(Q24=S24,1,0))+IF(ISNUMBER(T24),IF(T24=V24,1,0))+IF(ISNUMBER(W24),IF(W24=Y24,1,0))+IF(ISNUMBER(Z24),IF(Z24=AB24,1,0)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24),IF(AC24=AE24,1,0))+IF(ISNUMBER(#REF!),IF(#REF!=#REF!,1,0))</f>
        <v>4</v>
      </c>
      <c r="AJ24" s="169">
        <f t="shared" si="7"/>
        <v>10</v>
      </c>
      <c r="AK24" s="169">
        <f t="shared" si="8"/>
        <v>22</v>
      </c>
      <c r="AL24" s="169">
        <f t="shared" si="9"/>
        <v>-12</v>
      </c>
      <c r="AM24" s="170">
        <v>7</v>
      </c>
    </row>
    <row r="25" spans="1:39" ht="24" customHeight="1" thickBot="1" thickTop="1">
      <c r="A25" s="158" t="s">
        <v>949</v>
      </c>
      <c r="B25" s="163">
        <v>0</v>
      </c>
      <c r="C25" s="164" t="s">
        <v>935</v>
      </c>
      <c r="D25" s="165">
        <v>1</v>
      </c>
      <c r="E25" s="163">
        <v>0</v>
      </c>
      <c r="F25" s="164" t="s">
        <v>935</v>
      </c>
      <c r="G25" s="165">
        <v>2</v>
      </c>
      <c r="H25" s="163">
        <v>0</v>
      </c>
      <c r="I25" s="166" t="s">
        <v>935</v>
      </c>
      <c r="J25" s="165">
        <v>4</v>
      </c>
      <c r="K25" s="163">
        <v>0</v>
      </c>
      <c r="L25" s="164" t="s">
        <v>935</v>
      </c>
      <c r="M25" s="165">
        <v>2</v>
      </c>
      <c r="N25" s="163">
        <v>0</v>
      </c>
      <c r="O25" s="166" t="s">
        <v>935</v>
      </c>
      <c r="P25" s="165">
        <v>3</v>
      </c>
      <c r="Q25" s="163">
        <v>1</v>
      </c>
      <c r="R25" s="164" t="s">
        <v>935</v>
      </c>
      <c r="S25" s="165">
        <v>2</v>
      </c>
      <c r="T25" s="159">
        <v>1</v>
      </c>
      <c r="U25" s="166" t="s">
        <v>935</v>
      </c>
      <c r="V25" s="160">
        <v>1</v>
      </c>
      <c r="W25" s="163">
        <v>0</v>
      </c>
      <c r="X25" s="166" t="s">
        <v>935</v>
      </c>
      <c r="Y25" s="165">
        <v>3</v>
      </c>
      <c r="Z25" s="163">
        <v>1</v>
      </c>
      <c r="AA25" s="166" t="s">
        <v>935</v>
      </c>
      <c r="AB25" s="165">
        <v>1</v>
      </c>
      <c r="AC25" s="270" t="s">
        <v>953</v>
      </c>
      <c r="AD25" s="271"/>
      <c r="AE25" s="272"/>
      <c r="AF25" s="171">
        <f t="shared" si="5"/>
        <v>2</v>
      </c>
      <c r="AG25" s="171">
        <f t="shared" si="6"/>
        <v>0</v>
      </c>
      <c r="AH25" s="171">
        <f>IF(ISNUMBER(B25),IF(B25&lt;D25,1,0))+IF(ISNUMBER(E25),IF(E25&lt;G25,1,0))+IF(ISNUMBER(H25),IF(H25&lt;J25,1,0))+IF(ISNUMBER(K25),IF(K25&lt;M25,1,0))+IF(ISNUMBER(N25),IF(N25&lt;P25,1,0))+IF(ISNUMBER(Q25),IF(Q25&lt;S25,1,0))+IF(ISNUMBER(T25),IF(T25&lt;V25,1,0))+IF(ISNUMBER(W25),IF(W25&lt;Y25,1,0))+IF(ISNUMBER(Z25),IF(Z25&lt;AB25,1,0)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25),IF(AC25&lt;AE25,1,0))</f>
        <v>7</v>
      </c>
      <c r="AI25" s="171">
        <f>IF(ISNUMBER(B25),IF(B25=D25,1,0))+IF(ISNUMBER(E25),IF(E25=G25,1,0))+IF(ISNUMBER(H25),IF(H25=J25,1,0))+IF(ISNUMBER(K25),IF(K25=M25,1,0))+IF(ISNUMBER(N25),IF(N25=P25,1,0))+IF(ISNUMBER(Q25),IF(Q25=S25,1,0))+IF(ISNUMBER(T25),IF(T25=V25,1,0))+IF(ISNUMBER(W25),IF(W25=Y25,1,0))+IF(ISNUMBER(Z25),IF(Z25=AB25,1,0)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25),IF(AC25=AE25,1,0))+IF(ISNUMBER(#REF!),IF(#REF!=#REF!,1,0))</f>
        <v>2</v>
      </c>
      <c r="AJ25" s="171">
        <f t="shared" si="7"/>
        <v>3</v>
      </c>
      <c r="AK25" s="171">
        <f t="shared" si="8"/>
        <v>19</v>
      </c>
      <c r="AL25" s="171">
        <f t="shared" si="9"/>
        <v>-16</v>
      </c>
      <c r="AM25" s="162">
        <v>10</v>
      </c>
    </row>
    <row r="27" ht="15" thickBot="1"/>
    <row r="28" spans="1:39" ht="24" customHeight="1" thickBot="1">
      <c r="A28" s="149" t="s">
        <v>939</v>
      </c>
      <c r="B28" s="273" t="str">
        <f>A29</f>
        <v>メジェール</v>
      </c>
      <c r="C28" s="274"/>
      <c r="D28" s="275"/>
      <c r="E28" s="273" t="str">
        <f>A30</f>
        <v>正木</v>
      </c>
      <c r="F28" s="274"/>
      <c r="G28" s="275"/>
      <c r="H28" s="273" t="str">
        <f>A31</f>
        <v>セイカ</v>
      </c>
      <c r="I28" s="274"/>
      <c r="J28" s="275"/>
      <c r="K28" s="273" t="str">
        <f>A32</f>
        <v>アネーロ</v>
      </c>
      <c r="L28" s="274"/>
      <c r="M28" s="275"/>
      <c r="N28" s="273" t="str">
        <f>A33</f>
        <v>早田</v>
      </c>
      <c r="O28" s="274"/>
      <c r="P28" s="275"/>
      <c r="Q28" s="273" t="str">
        <f>A34</f>
        <v>加納西</v>
      </c>
      <c r="R28" s="274"/>
      <c r="S28" s="275"/>
      <c r="T28" s="273" t="str">
        <f>A35</f>
        <v>ドラッツェ</v>
      </c>
      <c r="U28" s="274"/>
      <c r="V28" s="275"/>
      <c r="W28" s="273" t="str">
        <f>A36</f>
        <v>長森SS</v>
      </c>
      <c r="X28" s="274"/>
      <c r="Y28" s="275"/>
      <c r="Z28" s="273" t="str">
        <f>A37</f>
        <v>厚見</v>
      </c>
      <c r="AA28" s="274"/>
      <c r="AB28" s="275"/>
      <c r="AC28" s="273" t="str">
        <f>A38</f>
        <v>長良西</v>
      </c>
      <c r="AD28" s="274"/>
      <c r="AE28" s="275"/>
      <c r="AF28" s="150" t="s">
        <v>926</v>
      </c>
      <c r="AG28" s="150" t="s">
        <v>927</v>
      </c>
      <c r="AH28" s="150" t="s">
        <v>928</v>
      </c>
      <c r="AI28" s="150" t="s">
        <v>929</v>
      </c>
      <c r="AJ28" s="150" t="s">
        <v>930</v>
      </c>
      <c r="AK28" s="150" t="s">
        <v>931</v>
      </c>
      <c r="AL28" s="150" t="s">
        <v>938</v>
      </c>
      <c r="AM28" s="151" t="s">
        <v>932</v>
      </c>
    </row>
    <row r="29" spans="1:39" ht="24" customHeight="1" thickBot="1" thickTop="1">
      <c r="A29" s="167" t="s">
        <v>583</v>
      </c>
      <c r="B29" s="267" t="s">
        <v>934</v>
      </c>
      <c r="C29" s="268"/>
      <c r="D29" s="269"/>
      <c r="E29" s="152">
        <v>1</v>
      </c>
      <c r="F29" s="153" t="s">
        <v>935</v>
      </c>
      <c r="G29" s="154">
        <v>3</v>
      </c>
      <c r="H29" s="152">
        <v>1</v>
      </c>
      <c r="I29" s="155" t="s">
        <v>935</v>
      </c>
      <c r="J29" s="154">
        <v>1</v>
      </c>
      <c r="K29" s="152">
        <v>6</v>
      </c>
      <c r="L29" s="153" t="s">
        <v>935</v>
      </c>
      <c r="M29" s="154">
        <v>0</v>
      </c>
      <c r="N29" s="152">
        <v>0</v>
      </c>
      <c r="O29" s="155" t="s">
        <v>935</v>
      </c>
      <c r="P29" s="154">
        <v>1</v>
      </c>
      <c r="Q29" s="152">
        <v>0</v>
      </c>
      <c r="R29" s="153" t="s">
        <v>935</v>
      </c>
      <c r="S29" s="154">
        <v>5</v>
      </c>
      <c r="T29" s="156">
        <v>0</v>
      </c>
      <c r="U29" s="155" t="s">
        <v>935</v>
      </c>
      <c r="V29" s="157">
        <v>7</v>
      </c>
      <c r="W29" s="152">
        <v>0</v>
      </c>
      <c r="X29" s="155" t="s">
        <v>935</v>
      </c>
      <c r="Y29" s="154">
        <v>0</v>
      </c>
      <c r="Z29" s="156">
        <v>3</v>
      </c>
      <c r="AA29" s="168" t="s">
        <v>936</v>
      </c>
      <c r="AB29" s="157">
        <v>0</v>
      </c>
      <c r="AC29" s="152">
        <v>1</v>
      </c>
      <c r="AD29" s="155" t="s">
        <v>935</v>
      </c>
      <c r="AE29" s="154">
        <v>0</v>
      </c>
      <c r="AF29" s="169">
        <f aca="true" t="shared" si="10" ref="AF29:AF38">AG29*3+AI29*1</f>
        <v>11</v>
      </c>
      <c r="AG29" s="169">
        <f>IF(ISNUMBER(B29),IF(B29&gt;D29,1,0))+IF(ISNUMBER(E29),IF(E29&gt;G29,1,0))+IF(ISNUMBER(H29),IF(H29&gt;J29,1,0))+IF(ISNUMBER(K29),IF(K29&gt;M29,1,0))+IF(ISNUMBER(N29),IF(N29&gt;P29,1,0))+IF(ISNUMBER(Q29),IF(Q29&gt;S29,1,0))+IF(ISNUMBER(T29),IF(T29&gt;V29,1,0))+IF(ISNUMBER(W29),IF(W29&gt;Y29,1,0))+IF(ISNUMBER(Z29),IF(Z29&gt;AB29,1,0))+IF(ISNUMBER(AC29),IF(AC29&gt;AE29,1,0))</f>
        <v>3</v>
      </c>
      <c r="AH29" s="169">
        <f>IF(ISNUMBER(B29),IF(B29&lt;D29,1,0))+IF(ISNUMBER(E29),IF(E29&lt;G29,1,0))+IF(ISNUMBER(H29),IF(H29&lt;J29,1,0))+IF(ISNUMBER(K29),IF(K29&lt;M29,1,0))+IF(ISNUMBER(N29),IF(N29&lt;P29,1,0))+IF(ISNUMBER(Q29),IF(Q29&lt;S29,1,0))+IF(ISNUMBER(T29),IF(T29&lt;V29,1,0))+IF(ISNUMBER(W29),IF(W29&lt;Y29,1,0))+IF(ISNUMBER(Z29),IF(Z29&lt;AB29,1,0)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29),IF(AC29&lt;AE29,1,0))</f>
        <v>4</v>
      </c>
      <c r="AI29" s="169">
        <f>IF(ISNUMBER(B29),IF(B29=D29,1,0))+IF(ISNUMBER(E29),IF(E29=G29,1,0))+IF(ISNUMBER(H29),IF(H29=J29,1,0))+IF(ISNUMBER(K29),IF(K29=M29,1,0))+IF(ISNUMBER(N29),IF(N29=P29,1,0))+IF(ISNUMBER(Q29),IF(Q29=S29,1,0))+IF(ISNUMBER(T29),IF(T29=V29,1,0))+IF(ISNUMBER(W29),IF(W29=Y29,1,0))+IF(ISNUMBER(Z29),IF(Z29=AB29,1,0)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29),IF(AC29=AE29,1,0))+IF(ISNUMBER(#REF!),IF(#REF!=#REF!,1,0))</f>
        <v>2</v>
      </c>
      <c r="AJ29" s="169">
        <f>SUM(B29,E29,H29,K29,N29,Q29,T29,W29,Z29,AC29)</f>
        <v>12</v>
      </c>
      <c r="AK29" s="169">
        <f>SUM(D29,G29,J29,M29,P29,S29,V29,Y29,AB29,AE29)</f>
        <v>17</v>
      </c>
      <c r="AL29" s="169">
        <f>AJ29-AK29</f>
        <v>-5</v>
      </c>
      <c r="AM29" s="170">
        <v>5</v>
      </c>
    </row>
    <row r="30" spans="1:39" ht="24" customHeight="1" thickBot="1" thickTop="1">
      <c r="A30" s="167" t="s">
        <v>575</v>
      </c>
      <c r="B30" s="152">
        <v>3</v>
      </c>
      <c r="C30" s="153" t="s">
        <v>935</v>
      </c>
      <c r="D30" s="154">
        <v>1</v>
      </c>
      <c r="E30" s="267" t="s">
        <v>950</v>
      </c>
      <c r="F30" s="268"/>
      <c r="G30" s="269"/>
      <c r="H30" s="152">
        <v>1</v>
      </c>
      <c r="I30" s="155" t="s">
        <v>935</v>
      </c>
      <c r="J30" s="154">
        <v>0</v>
      </c>
      <c r="K30" s="152">
        <v>3</v>
      </c>
      <c r="L30" s="153" t="s">
        <v>935</v>
      </c>
      <c r="M30" s="154">
        <v>0</v>
      </c>
      <c r="N30" s="152">
        <v>2</v>
      </c>
      <c r="O30" s="155" t="s">
        <v>935</v>
      </c>
      <c r="P30" s="154">
        <v>0</v>
      </c>
      <c r="Q30" s="152">
        <v>1</v>
      </c>
      <c r="R30" s="153" t="s">
        <v>935</v>
      </c>
      <c r="S30" s="154">
        <v>0</v>
      </c>
      <c r="T30" s="156">
        <v>0</v>
      </c>
      <c r="U30" s="155" t="s">
        <v>935</v>
      </c>
      <c r="V30" s="157">
        <v>4</v>
      </c>
      <c r="W30" s="152">
        <v>2</v>
      </c>
      <c r="X30" s="155" t="s">
        <v>935</v>
      </c>
      <c r="Y30" s="154">
        <v>0</v>
      </c>
      <c r="Z30" s="156">
        <v>3</v>
      </c>
      <c r="AA30" s="168" t="s">
        <v>935</v>
      </c>
      <c r="AB30" s="157">
        <v>0</v>
      </c>
      <c r="AC30" s="152">
        <v>7</v>
      </c>
      <c r="AD30" s="155" t="s">
        <v>935</v>
      </c>
      <c r="AE30" s="154">
        <v>0</v>
      </c>
      <c r="AF30" s="169">
        <f t="shared" si="10"/>
        <v>24</v>
      </c>
      <c r="AG30" s="169">
        <f aca="true" t="shared" si="11" ref="AG30:AG38">IF(ISNUMBER(B30),IF(B30&gt;D30,1,0))+IF(ISNUMBER(E30),IF(E30&gt;G30,1,0))+IF(ISNUMBER(H30),IF(H30&gt;J30,1,0))+IF(ISNUMBER(K30),IF(K30&gt;M30,1,0))+IF(ISNUMBER(N30),IF(N30&gt;P30,1,0))+IF(ISNUMBER(Q30),IF(Q30&gt;S30,1,0))+IF(ISNUMBER(T30),IF(T30&gt;V30,1,0))+IF(ISNUMBER(W30),IF(W30&gt;Y30,1,0))+IF(ISNUMBER(Z30),IF(Z30&gt;AB30,1,0))+IF(ISNUMBER(AC30),IF(AC30&gt;AE30,1,0))</f>
        <v>8</v>
      </c>
      <c r="AH30" s="169">
        <f>IF(ISNUMBER(B30),IF(B30&lt;D30,1,0))+IF(ISNUMBER(E30),IF(E30&lt;G30,1,0))+IF(ISNUMBER(H30),IF(H30&lt;J30,1,0))+IF(ISNUMBER(K30),IF(K30&lt;M30,1,0))+IF(ISNUMBER(N30),IF(N30&lt;P30,1,0))+IF(ISNUMBER(Q30),IF(Q30&lt;S30,1,0))+IF(ISNUMBER(T30),IF(T30&lt;V30,1,0))+IF(ISNUMBER(W30),IF(W30&lt;Y30,1,0))+IF(ISNUMBER(Z30),IF(Z30&lt;AB30,1,0)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30),IF(AC30&lt;AE30,1,0))</f>
        <v>1</v>
      </c>
      <c r="AI30" s="169">
        <f>IF(ISNUMBER(B30),IF(B30=D30,1,0))+IF(ISNUMBER(E30),IF(E30=G30,1,0))+IF(ISNUMBER(H30),IF(H30=J30,1,0))+IF(ISNUMBER(K30),IF(K30=M30,1,0))+IF(ISNUMBER(N30),IF(N30=P30,1,0))+IF(ISNUMBER(Q30),IF(Q30=S30,1,0))+IF(ISNUMBER(T30),IF(T30=V30,1,0))+IF(ISNUMBER(W30),IF(W30=Y30,1,0))+IF(ISNUMBER(Z30),IF(Z30=AB30,1,0)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30),IF(AC30=AE30,1,0))+IF(ISNUMBER(#REF!),IF(#REF!=#REF!,1,0))</f>
        <v>0</v>
      </c>
      <c r="AJ30" s="169">
        <f aca="true" t="shared" si="12" ref="AJ30:AJ38">SUM(B30,E30,H30,K30,N30,Q30,T30,W30,Z30,AC30)</f>
        <v>22</v>
      </c>
      <c r="AK30" s="169">
        <f aca="true" t="shared" si="13" ref="AK30:AK38">SUM(D30,G30,J30,M30,P30,S30,V30,Y30,AB30,AE30)</f>
        <v>5</v>
      </c>
      <c r="AL30" s="169">
        <f aca="true" t="shared" si="14" ref="AL30:AL38">AJ30-AK30</f>
        <v>17</v>
      </c>
      <c r="AM30" s="170">
        <v>2</v>
      </c>
    </row>
    <row r="31" spans="1:39" ht="24" customHeight="1" thickBot="1" thickTop="1">
      <c r="A31" s="167" t="s">
        <v>577</v>
      </c>
      <c r="B31" s="152">
        <v>1</v>
      </c>
      <c r="C31" s="153" t="s">
        <v>935</v>
      </c>
      <c r="D31" s="154">
        <v>1</v>
      </c>
      <c r="E31" s="152">
        <v>0</v>
      </c>
      <c r="F31" s="153" t="s">
        <v>935</v>
      </c>
      <c r="G31" s="154">
        <v>1</v>
      </c>
      <c r="H31" s="267" t="s">
        <v>950</v>
      </c>
      <c r="I31" s="268"/>
      <c r="J31" s="269"/>
      <c r="K31" s="152">
        <v>0</v>
      </c>
      <c r="L31" s="153" t="s">
        <v>935</v>
      </c>
      <c r="M31" s="154">
        <v>0</v>
      </c>
      <c r="N31" s="152">
        <v>0</v>
      </c>
      <c r="O31" s="155" t="s">
        <v>935</v>
      </c>
      <c r="P31" s="154">
        <v>4</v>
      </c>
      <c r="Q31" s="152">
        <v>0</v>
      </c>
      <c r="R31" s="153" t="s">
        <v>935</v>
      </c>
      <c r="S31" s="154">
        <v>2</v>
      </c>
      <c r="T31" s="156">
        <v>0</v>
      </c>
      <c r="U31" s="155" t="s">
        <v>935</v>
      </c>
      <c r="V31" s="157">
        <v>5</v>
      </c>
      <c r="W31" s="152">
        <v>0</v>
      </c>
      <c r="X31" s="155" t="s">
        <v>935</v>
      </c>
      <c r="Y31" s="154">
        <v>1</v>
      </c>
      <c r="Z31" s="156">
        <v>1</v>
      </c>
      <c r="AA31" s="168" t="s">
        <v>935</v>
      </c>
      <c r="AB31" s="157">
        <v>1</v>
      </c>
      <c r="AC31" s="152">
        <v>1</v>
      </c>
      <c r="AD31" s="155" t="s">
        <v>935</v>
      </c>
      <c r="AE31" s="154">
        <v>6</v>
      </c>
      <c r="AF31" s="169">
        <f t="shared" si="10"/>
        <v>3</v>
      </c>
      <c r="AG31" s="169">
        <f t="shared" si="11"/>
        <v>0</v>
      </c>
      <c r="AH31" s="169">
        <f>IF(ISNUMBER(B31),IF(B31&lt;D31,1,0))+IF(ISNUMBER(E31),IF(E31&lt;G31,1,0))+IF(ISNUMBER(H31),IF(H31&lt;J31,1,0))+IF(ISNUMBER(K31),IF(K31&lt;M31,1,0))+IF(ISNUMBER(N31),IF(N31&lt;P31,1,0))+IF(ISNUMBER(Q31),IF(Q31&lt;S31,1,0))+IF(ISNUMBER(T31),IF(T31&lt;V31,1,0))+IF(ISNUMBER(W31),IF(W31&lt;Y31,1,0))+IF(ISNUMBER(Z31),IF(Z31&lt;AB31,1,0)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31),IF(AC31&lt;AE31,1,0))</f>
        <v>6</v>
      </c>
      <c r="AI31" s="169">
        <f>IF(ISNUMBER(B31),IF(B31=D31,1,0))+IF(ISNUMBER(E31),IF(E31=G31,1,0))+IF(ISNUMBER(H31),IF(H31=J31,1,0))+IF(ISNUMBER(K31),IF(K31=M31,1,0))+IF(ISNUMBER(N31),IF(N31=P31,1,0))+IF(ISNUMBER(Q31),IF(Q31=S31,1,0))+IF(ISNUMBER(T31),IF(T31=V31,1,0))+IF(ISNUMBER(W31),IF(W31=Y31,1,0))+IF(ISNUMBER(Z31),IF(Z31=AB31,1,0)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31),IF(AC31=AE31,1,0))+IF(ISNUMBER(#REF!),IF(#REF!=#REF!,1,0))</f>
        <v>3</v>
      </c>
      <c r="AJ31" s="169">
        <f t="shared" si="12"/>
        <v>3</v>
      </c>
      <c r="AK31" s="169">
        <f t="shared" si="13"/>
        <v>21</v>
      </c>
      <c r="AL31" s="169">
        <f t="shared" si="14"/>
        <v>-18</v>
      </c>
      <c r="AM31" s="170">
        <v>9</v>
      </c>
    </row>
    <row r="32" spans="1:39" ht="24" customHeight="1" thickBot="1" thickTop="1">
      <c r="A32" s="167" t="s">
        <v>579</v>
      </c>
      <c r="B32" s="152">
        <v>0</v>
      </c>
      <c r="C32" s="153" t="s">
        <v>935</v>
      </c>
      <c r="D32" s="154">
        <v>6</v>
      </c>
      <c r="E32" s="152">
        <v>0</v>
      </c>
      <c r="F32" s="153" t="s">
        <v>935</v>
      </c>
      <c r="G32" s="154">
        <v>3</v>
      </c>
      <c r="H32" s="152">
        <v>0</v>
      </c>
      <c r="I32" s="155" t="s">
        <v>935</v>
      </c>
      <c r="J32" s="154">
        <v>0</v>
      </c>
      <c r="K32" s="267" t="s">
        <v>950</v>
      </c>
      <c r="L32" s="268"/>
      <c r="M32" s="269"/>
      <c r="N32" s="152">
        <v>0</v>
      </c>
      <c r="O32" s="155" t="s">
        <v>935</v>
      </c>
      <c r="P32" s="154">
        <v>11</v>
      </c>
      <c r="Q32" s="152">
        <v>0</v>
      </c>
      <c r="R32" s="153" t="s">
        <v>935</v>
      </c>
      <c r="S32" s="154">
        <v>2</v>
      </c>
      <c r="T32" s="156">
        <v>0</v>
      </c>
      <c r="U32" s="155" t="s">
        <v>935</v>
      </c>
      <c r="V32" s="157">
        <v>11</v>
      </c>
      <c r="W32" s="152">
        <v>0</v>
      </c>
      <c r="X32" s="155" t="s">
        <v>935</v>
      </c>
      <c r="Y32" s="154">
        <v>5</v>
      </c>
      <c r="Z32" s="156">
        <v>0</v>
      </c>
      <c r="AA32" s="168" t="s">
        <v>935</v>
      </c>
      <c r="AB32" s="157">
        <v>4</v>
      </c>
      <c r="AC32" s="152">
        <v>0</v>
      </c>
      <c r="AD32" s="155" t="s">
        <v>935</v>
      </c>
      <c r="AE32" s="154">
        <v>3</v>
      </c>
      <c r="AF32" s="169">
        <f t="shared" si="10"/>
        <v>1</v>
      </c>
      <c r="AG32" s="169">
        <f t="shared" si="11"/>
        <v>0</v>
      </c>
      <c r="AH32" s="169">
        <f>IF(ISNUMBER(B32),IF(B32&lt;D32,1,0))+IF(ISNUMBER(E32),IF(E32&lt;G32,1,0))+IF(ISNUMBER(H32),IF(H32&lt;J32,1,0))+IF(ISNUMBER(K32),IF(K32&lt;M32,1,0))+IF(ISNUMBER(N32),IF(N32&lt;P32,1,0))+IF(ISNUMBER(Q32),IF(Q32&lt;S32,1,0))+IF(ISNUMBER(T32),IF(T32&lt;V32,1,0))+IF(ISNUMBER(W32),IF(W32&lt;Y32,1,0))+IF(ISNUMBER(Z32),IF(Z32&lt;AB32,1,0)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32),IF(AC32&lt;AE32,1,0))</f>
        <v>8</v>
      </c>
      <c r="AI32" s="169">
        <f>IF(ISNUMBER(B32),IF(B32=D32,1,0))+IF(ISNUMBER(E32),IF(E32=G32,1,0))+IF(ISNUMBER(H32),IF(H32=J32,1,0))+IF(ISNUMBER(K32),IF(K32=M32,1,0))+IF(ISNUMBER(N32),IF(N32=P32,1,0))+IF(ISNUMBER(Q32),IF(Q32=S32,1,0))+IF(ISNUMBER(T32),IF(T32=V32,1,0))+IF(ISNUMBER(W32),IF(W32=Y32,1,0))+IF(ISNUMBER(Z32),IF(Z32=AB32,1,0)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32),IF(AC32=AE32,1,0))+IF(ISNUMBER(#REF!),IF(#REF!=#REF!,1,0))</f>
        <v>1</v>
      </c>
      <c r="AJ32" s="169">
        <f t="shared" si="12"/>
        <v>0</v>
      </c>
      <c r="AK32" s="169">
        <f t="shared" si="13"/>
        <v>45</v>
      </c>
      <c r="AL32" s="169">
        <f t="shared" si="14"/>
        <v>-45</v>
      </c>
      <c r="AM32" s="170">
        <v>10</v>
      </c>
    </row>
    <row r="33" spans="1:39" ht="24" customHeight="1" thickBot="1" thickTop="1">
      <c r="A33" s="167" t="s">
        <v>581</v>
      </c>
      <c r="B33" s="152">
        <v>1</v>
      </c>
      <c r="C33" s="153" t="s">
        <v>935</v>
      </c>
      <c r="D33" s="154">
        <v>0</v>
      </c>
      <c r="E33" s="152">
        <v>0</v>
      </c>
      <c r="F33" s="153" t="s">
        <v>935</v>
      </c>
      <c r="G33" s="154">
        <v>2</v>
      </c>
      <c r="H33" s="152">
        <v>4</v>
      </c>
      <c r="I33" s="155" t="s">
        <v>935</v>
      </c>
      <c r="J33" s="154">
        <v>0</v>
      </c>
      <c r="K33" s="152">
        <v>11</v>
      </c>
      <c r="L33" s="153" t="s">
        <v>935</v>
      </c>
      <c r="M33" s="154">
        <v>0</v>
      </c>
      <c r="N33" s="267" t="s">
        <v>951</v>
      </c>
      <c r="O33" s="268"/>
      <c r="P33" s="269"/>
      <c r="Q33" s="152">
        <v>1</v>
      </c>
      <c r="R33" s="153" t="s">
        <v>935</v>
      </c>
      <c r="S33" s="154">
        <v>1</v>
      </c>
      <c r="T33" s="156">
        <v>0</v>
      </c>
      <c r="U33" s="155" t="s">
        <v>935</v>
      </c>
      <c r="V33" s="157">
        <v>5</v>
      </c>
      <c r="W33" s="152">
        <v>5</v>
      </c>
      <c r="X33" s="155" t="s">
        <v>935</v>
      </c>
      <c r="Y33" s="154">
        <v>3</v>
      </c>
      <c r="Z33" s="156">
        <v>0</v>
      </c>
      <c r="AA33" s="168" t="s">
        <v>935</v>
      </c>
      <c r="AB33" s="157">
        <v>2</v>
      </c>
      <c r="AC33" s="152">
        <v>5</v>
      </c>
      <c r="AD33" s="155" t="s">
        <v>935</v>
      </c>
      <c r="AE33" s="154">
        <v>1</v>
      </c>
      <c r="AF33" s="169">
        <f t="shared" si="10"/>
        <v>16</v>
      </c>
      <c r="AG33" s="169">
        <f t="shared" si="11"/>
        <v>5</v>
      </c>
      <c r="AH33" s="169">
        <f>IF(ISNUMBER(B33),IF(B33&lt;D33,1,0))+IF(ISNUMBER(E33),IF(E33&lt;G33,1,0))+IF(ISNUMBER(H33),IF(H33&lt;J33,1,0))+IF(ISNUMBER(K33),IF(K33&lt;M33,1,0))+IF(ISNUMBER(N33),IF(N33&lt;P33,1,0))+IF(ISNUMBER(Q33),IF(Q33&lt;S33,1,0))+IF(ISNUMBER(T33),IF(T33&lt;V33,1,0))+IF(ISNUMBER(W33),IF(W33&lt;Y33,1,0))+IF(ISNUMBER(Z33),IF(Z33&lt;AB33,1,0)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33),IF(AC33&lt;AE33,1,0))</f>
        <v>3</v>
      </c>
      <c r="AI33" s="169">
        <f>IF(ISNUMBER(B33),IF(B33=D33,1,0))+IF(ISNUMBER(E33),IF(E33=G33,1,0))+IF(ISNUMBER(H33),IF(H33=J33,1,0))+IF(ISNUMBER(K33),IF(K33=M33,1,0))+IF(ISNUMBER(N33),IF(N33=P33,1,0))+IF(ISNUMBER(Q33),IF(Q33=S33,1,0))+IF(ISNUMBER(T33),IF(T33=V33,1,0))+IF(ISNUMBER(W33),IF(W33=Y33,1,0))+IF(ISNUMBER(Z33),IF(Z33=AB33,1,0)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33),IF(AC33=AE33,1,0))+IF(ISNUMBER(#REF!),IF(#REF!=#REF!,1,0))</f>
        <v>1</v>
      </c>
      <c r="AJ33" s="169">
        <f t="shared" si="12"/>
        <v>27</v>
      </c>
      <c r="AK33" s="169">
        <f t="shared" si="13"/>
        <v>14</v>
      </c>
      <c r="AL33" s="169">
        <f t="shared" si="14"/>
        <v>13</v>
      </c>
      <c r="AM33" s="170">
        <v>4</v>
      </c>
    </row>
    <row r="34" spans="1:39" ht="24" customHeight="1" thickBot="1" thickTop="1">
      <c r="A34" s="167" t="s">
        <v>582</v>
      </c>
      <c r="B34" s="152">
        <v>5</v>
      </c>
      <c r="C34" s="153" t="s">
        <v>935</v>
      </c>
      <c r="D34" s="154">
        <v>0</v>
      </c>
      <c r="E34" s="152">
        <v>0</v>
      </c>
      <c r="F34" s="153" t="s">
        <v>935</v>
      </c>
      <c r="G34" s="154">
        <v>1</v>
      </c>
      <c r="H34" s="152">
        <v>2</v>
      </c>
      <c r="I34" s="155" t="s">
        <v>935</v>
      </c>
      <c r="J34" s="154">
        <v>0</v>
      </c>
      <c r="K34" s="152">
        <v>2</v>
      </c>
      <c r="L34" s="153" t="s">
        <v>935</v>
      </c>
      <c r="M34" s="154">
        <v>0</v>
      </c>
      <c r="N34" s="152">
        <v>1</v>
      </c>
      <c r="O34" s="155" t="s">
        <v>935</v>
      </c>
      <c r="P34" s="154">
        <v>1</v>
      </c>
      <c r="Q34" s="267" t="s">
        <v>951</v>
      </c>
      <c r="R34" s="268"/>
      <c r="S34" s="269"/>
      <c r="T34" s="156">
        <v>0</v>
      </c>
      <c r="U34" s="155" t="s">
        <v>935</v>
      </c>
      <c r="V34" s="157">
        <v>1</v>
      </c>
      <c r="W34" s="152">
        <v>3</v>
      </c>
      <c r="X34" s="155" t="s">
        <v>935</v>
      </c>
      <c r="Y34" s="154">
        <v>0</v>
      </c>
      <c r="Z34" s="156">
        <v>4</v>
      </c>
      <c r="AA34" s="168" t="s">
        <v>935</v>
      </c>
      <c r="AB34" s="157">
        <v>0</v>
      </c>
      <c r="AC34" s="152">
        <v>2</v>
      </c>
      <c r="AD34" s="155" t="s">
        <v>935</v>
      </c>
      <c r="AE34" s="154">
        <v>2</v>
      </c>
      <c r="AF34" s="169">
        <f t="shared" si="10"/>
        <v>17</v>
      </c>
      <c r="AG34" s="169">
        <f t="shared" si="11"/>
        <v>5</v>
      </c>
      <c r="AH34" s="169">
        <f>IF(ISNUMBER(B34),IF(B34&lt;D34,1,0))+IF(ISNUMBER(E34),IF(E34&lt;G34,1,0))+IF(ISNUMBER(H34),IF(H34&lt;J34,1,0))+IF(ISNUMBER(K34),IF(K34&lt;M34,1,0))+IF(ISNUMBER(N34),IF(N34&lt;P34,1,0))+IF(ISNUMBER(Q34),IF(Q34&lt;S34,1,0))+IF(ISNUMBER(T34),IF(T34&lt;V34,1,0))+IF(ISNUMBER(W34),IF(W34&lt;Y34,1,0))+IF(ISNUMBER(Z34),IF(Z34&lt;AB34,1,0)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34),IF(AC34&lt;AE34,1,0))</f>
        <v>2</v>
      </c>
      <c r="AI34" s="169">
        <f>IF(ISNUMBER(B34),IF(B34=D34,1,0))+IF(ISNUMBER(E34),IF(E34=G34,1,0))+IF(ISNUMBER(H34),IF(H34=J34,1,0))+IF(ISNUMBER(K34),IF(K34=M34,1,0))+IF(ISNUMBER(N34),IF(N34=P34,1,0))+IF(ISNUMBER(Q34),IF(Q34=S34,1,0))+IF(ISNUMBER(T34),IF(T34=V34,1,0))+IF(ISNUMBER(W34),IF(W34=Y34,1,0))+IF(ISNUMBER(Z34),IF(Z34=AB34,1,0)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34),IF(AC34=AE34,1,0))+IF(ISNUMBER(#REF!),IF(#REF!=#REF!,1,0))</f>
        <v>2</v>
      </c>
      <c r="AJ34" s="169">
        <f t="shared" si="12"/>
        <v>19</v>
      </c>
      <c r="AK34" s="169">
        <f t="shared" si="13"/>
        <v>5</v>
      </c>
      <c r="AL34" s="169">
        <f t="shared" si="14"/>
        <v>14</v>
      </c>
      <c r="AM34" s="170">
        <v>3</v>
      </c>
    </row>
    <row r="35" spans="1:39" ht="24" customHeight="1" thickBot="1" thickTop="1">
      <c r="A35" s="167" t="s">
        <v>580</v>
      </c>
      <c r="B35" s="152">
        <v>7</v>
      </c>
      <c r="C35" s="153" t="s">
        <v>935</v>
      </c>
      <c r="D35" s="154">
        <v>0</v>
      </c>
      <c r="E35" s="152">
        <v>4</v>
      </c>
      <c r="F35" s="153" t="s">
        <v>935</v>
      </c>
      <c r="G35" s="154">
        <v>0</v>
      </c>
      <c r="H35" s="152">
        <v>5</v>
      </c>
      <c r="I35" s="155" t="s">
        <v>935</v>
      </c>
      <c r="J35" s="154">
        <v>0</v>
      </c>
      <c r="K35" s="152">
        <v>11</v>
      </c>
      <c r="L35" s="153" t="s">
        <v>935</v>
      </c>
      <c r="M35" s="154">
        <v>0</v>
      </c>
      <c r="N35" s="152">
        <v>5</v>
      </c>
      <c r="O35" s="155" t="s">
        <v>935</v>
      </c>
      <c r="P35" s="154">
        <v>0</v>
      </c>
      <c r="Q35" s="152">
        <v>1</v>
      </c>
      <c r="R35" s="153" t="s">
        <v>935</v>
      </c>
      <c r="S35" s="154">
        <v>0</v>
      </c>
      <c r="T35" s="267" t="s">
        <v>951</v>
      </c>
      <c r="U35" s="268"/>
      <c r="V35" s="269"/>
      <c r="W35" s="152">
        <v>6</v>
      </c>
      <c r="X35" s="155" t="s">
        <v>935</v>
      </c>
      <c r="Y35" s="154">
        <v>0</v>
      </c>
      <c r="Z35" s="156">
        <v>8</v>
      </c>
      <c r="AA35" s="168" t="s">
        <v>935</v>
      </c>
      <c r="AB35" s="157">
        <v>0</v>
      </c>
      <c r="AC35" s="152">
        <v>5</v>
      </c>
      <c r="AD35" s="155" t="s">
        <v>935</v>
      </c>
      <c r="AE35" s="154">
        <v>0</v>
      </c>
      <c r="AF35" s="169">
        <f t="shared" si="10"/>
        <v>27</v>
      </c>
      <c r="AG35" s="169">
        <f t="shared" si="11"/>
        <v>9</v>
      </c>
      <c r="AH35" s="169">
        <f>IF(ISNUMBER(B35),IF(B35&lt;D35,1,0))+IF(ISNUMBER(E35),IF(E35&lt;G35,1,0))+IF(ISNUMBER(H35),IF(H35&lt;J35,1,0))+IF(ISNUMBER(K35),IF(K35&lt;M35,1,0))+IF(ISNUMBER(N35),IF(N35&lt;P35,1,0))+IF(ISNUMBER(Q35),IF(Q35&lt;S35,1,0))+IF(ISNUMBER(T35),IF(T35&lt;V35,1,0))+IF(ISNUMBER(W35),IF(W35&lt;Y35,1,0))+IF(ISNUMBER(Z35),IF(Z35&lt;AB35,1,0)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35),IF(AC35&lt;AE35,1,0))</f>
        <v>0</v>
      </c>
      <c r="AI35" s="169">
        <f>IF(ISNUMBER(B35),IF(B35=D35,1,0))+IF(ISNUMBER(E35),IF(E35=G35,1,0))+IF(ISNUMBER(H35),IF(H35=J35,1,0))+IF(ISNUMBER(K35),IF(K35=M35,1,0))+IF(ISNUMBER(N35),IF(N35=P35,1,0))+IF(ISNUMBER(Q35),IF(Q35=S35,1,0))+IF(ISNUMBER(T35),IF(T35=V35,1,0))+IF(ISNUMBER(W35),IF(W35=Y35,1,0))+IF(ISNUMBER(Z35),IF(Z35=AB35,1,0)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35),IF(AC35=AE35,1,0))+IF(ISNUMBER(#REF!),IF(#REF!=#REF!,1,0))</f>
        <v>0</v>
      </c>
      <c r="AJ35" s="169">
        <f t="shared" si="12"/>
        <v>52</v>
      </c>
      <c r="AK35" s="169">
        <f t="shared" si="13"/>
        <v>0</v>
      </c>
      <c r="AL35" s="169">
        <f t="shared" si="14"/>
        <v>52</v>
      </c>
      <c r="AM35" s="170">
        <v>1</v>
      </c>
    </row>
    <row r="36" spans="1:39" ht="24" customHeight="1" thickBot="1" thickTop="1">
      <c r="A36" s="167" t="s">
        <v>578</v>
      </c>
      <c r="B36" s="152">
        <v>0</v>
      </c>
      <c r="C36" s="153" t="s">
        <v>935</v>
      </c>
      <c r="D36" s="154">
        <v>0</v>
      </c>
      <c r="E36" s="152">
        <v>0</v>
      </c>
      <c r="F36" s="153" t="s">
        <v>935</v>
      </c>
      <c r="G36" s="154">
        <v>2</v>
      </c>
      <c r="H36" s="152">
        <v>1</v>
      </c>
      <c r="I36" s="155" t="s">
        <v>935</v>
      </c>
      <c r="J36" s="154">
        <v>0</v>
      </c>
      <c r="K36" s="152">
        <v>5</v>
      </c>
      <c r="L36" s="153" t="s">
        <v>935</v>
      </c>
      <c r="M36" s="154">
        <v>0</v>
      </c>
      <c r="N36" s="152">
        <v>3</v>
      </c>
      <c r="O36" s="155" t="s">
        <v>935</v>
      </c>
      <c r="P36" s="154">
        <v>5</v>
      </c>
      <c r="Q36" s="152">
        <v>0</v>
      </c>
      <c r="R36" s="153" t="s">
        <v>935</v>
      </c>
      <c r="S36" s="154">
        <v>3</v>
      </c>
      <c r="T36" s="156">
        <v>0</v>
      </c>
      <c r="U36" s="155" t="s">
        <v>935</v>
      </c>
      <c r="V36" s="157">
        <v>6</v>
      </c>
      <c r="W36" s="267" t="s">
        <v>951</v>
      </c>
      <c r="X36" s="268"/>
      <c r="Y36" s="269"/>
      <c r="Z36" s="156">
        <v>2</v>
      </c>
      <c r="AA36" s="168" t="s">
        <v>935</v>
      </c>
      <c r="AB36" s="157">
        <v>0</v>
      </c>
      <c r="AC36" s="152">
        <v>1</v>
      </c>
      <c r="AD36" s="155" t="s">
        <v>935</v>
      </c>
      <c r="AE36" s="154">
        <v>2</v>
      </c>
      <c r="AF36" s="169">
        <f t="shared" si="10"/>
        <v>10</v>
      </c>
      <c r="AG36" s="169">
        <f t="shared" si="11"/>
        <v>3</v>
      </c>
      <c r="AH36" s="169">
        <f>IF(ISNUMBER(B36),IF(B36&lt;D36,1,0))+IF(ISNUMBER(E36),IF(E36&lt;G36,1,0))+IF(ISNUMBER(H36),IF(H36&lt;J36,1,0))+IF(ISNUMBER(K36),IF(K36&lt;M36,1,0))+IF(ISNUMBER(N36),IF(N36&lt;P36,1,0))+IF(ISNUMBER(Q36),IF(Q36&lt;S36,1,0))+IF(ISNUMBER(T36),IF(T36&lt;V36,1,0))+IF(ISNUMBER(W36),IF(W36&lt;Y36,1,0))+IF(ISNUMBER(Z36),IF(Z36&lt;AB36,1,0)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36),IF(AC36&lt;AE36,1,0))</f>
        <v>5</v>
      </c>
      <c r="AI36" s="169">
        <f>IF(ISNUMBER(B36),IF(B36=D36,1,0))+IF(ISNUMBER(E36),IF(E36=G36,1,0))+IF(ISNUMBER(H36),IF(H36=J36,1,0))+IF(ISNUMBER(K36),IF(K36=M36,1,0))+IF(ISNUMBER(N36),IF(N36=P36,1,0))+IF(ISNUMBER(Q36),IF(Q36=S36,1,0))+IF(ISNUMBER(T36),IF(T36=V36,1,0))+IF(ISNUMBER(W36),IF(W36=Y36,1,0))+IF(ISNUMBER(Z36),IF(Z36=AB36,1,0)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36),IF(AC36=AE36,1,0))+IF(ISNUMBER(#REF!),IF(#REF!=#REF!,1,0))</f>
        <v>1</v>
      </c>
      <c r="AJ36" s="169">
        <f t="shared" si="12"/>
        <v>12</v>
      </c>
      <c r="AK36" s="169">
        <f t="shared" si="13"/>
        <v>18</v>
      </c>
      <c r="AL36" s="169">
        <f t="shared" si="14"/>
        <v>-6</v>
      </c>
      <c r="AM36" s="170">
        <v>6</v>
      </c>
    </row>
    <row r="37" spans="1:39" ht="24" customHeight="1" thickBot="1" thickTop="1">
      <c r="A37" s="167" t="s">
        <v>576</v>
      </c>
      <c r="B37" s="152">
        <v>0</v>
      </c>
      <c r="C37" s="153" t="s">
        <v>935</v>
      </c>
      <c r="D37" s="154">
        <v>3</v>
      </c>
      <c r="E37" s="152">
        <v>0</v>
      </c>
      <c r="F37" s="153" t="s">
        <v>935</v>
      </c>
      <c r="G37" s="154">
        <v>3</v>
      </c>
      <c r="H37" s="152">
        <v>1</v>
      </c>
      <c r="I37" s="155" t="s">
        <v>935</v>
      </c>
      <c r="J37" s="154">
        <v>1</v>
      </c>
      <c r="K37" s="152">
        <v>4</v>
      </c>
      <c r="L37" s="153" t="s">
        <v>935</v>
      </c>
      <c r="M37" s="154">
        <v>0</v>
      </c>
      <c r="N37" s="152">
        <v>2</v>
      </c>
      <c r="O37" s="155" t="s">
        <v>935</v>
      </c>
      <c r="P37" s="154">
        <v>0</v>
      </c>
      <c r="Q37" s="152">
        <v>0</v>
      </c>
      <c r="R37" s="153" t="s">
        <v>935</v>
      </c>
      <c r="S37" s="154">
        <v>4</v>
      </c>
      <c r="T37" s="156">
        <v>0</v>
      </c>
      <c r="U37" s="155" t="s">
        <v>935</v>
      </c>
      <c r="V37" s="157">
        <v>8</v>
      </c>
      <c r="W37" s="152">
        <v>0</v>
      </c>
      <c r="X37" s="155" t="s">
        <v>935</v>
      </c>
      <c r="Y37" s="154">
        <v>2</v>
      </c>
      <c r="Z37" s="267" t="s">
        <v>950</v>
      </c>
      <c r="AA37" s="268"/>
      <c r="AB37" s="269"/>
      <c r="AC37" s="152">
        <v>2</v>
      </c>
      <c r="AD37" s="155" t="s">
        <v>935</v>
      </c>
      <c r="AE37" s="154">
        <v>0</v>
      </c>
      <c r="AF37" s="169">
        <f t="shared" si="10"/>
        <v>10</v>
      </c>
      <c r="AG37" s="169">
        <f t="shared" si="11"/>
        <v>3</v>
      </c>
      <c r="AH37" s="169">
        <f>IF(ISNUMBER(B37),IF(B37&lt;D37,1,0))+IF(ISNUMBER(E37),IF(E37&lt;G37,1,0))+IF(ISNUMBER(H37),IF(H37&lt;J37,1,0))+IF(ISNUMBER(K37),IF(K37&lt;M37,1,0))+IF(ISNUMBER(N37),IF(N37&lt;P37,1,0))+IF(ISNUMBER(Q37),IF(Q37&lt;S37,1,0))+IF(ISNUMBER(T37),IF(T37&lt;V37,1,0))+IF(ISNUMBER(W37),IF(W37&lt;Y37,1,0))+IF(ISNUMBER(Z37),IF(Z37&lt;AB37,1,0)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37),IF(AC37&lt;AE37,1,0))</f>
        <v>5</v>
      </c>
      <c r="AI37" s="169">
        <f>IF(ISNUMBER(B37),IF(B37=D37,1,0))+IF(ISNUMBER(E37),IF(E37=G37,1,0))+IF(ISNUMBER(H37),IF(H37=J37,1,0))+IF(ISNUMBER(K37),IF(K37=M37,1,0))+IF(ISNUMBER(N37),IF(N37=P37,1,0))+IF(ISNUMBER(Q37),IF(Q37=S37,1,0))+IF(ISNUMBER(T37),IF(T37=V37,1,0))+IF(ISNUMBER(W37),IF(W37=Y37,1,0))+IF(ISNUMBER(Z37),IF(Z37=AB37,1,0)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37),IF(AC37=AE37,1,0))+IF(ISNUMBER(#REF!),IF(#REF!=#REF!,1,0))</f>
        <v>1</v>
      </c>
      <c r="AJ37" s="169">
        <f t="shared" si="12"/>
        <v>9</v>
      </c>
      <c r="AK37" s="169">
        <f t="shared" si="13"/>
        <v>21</v>
      </c>
      <c r="AL37" s="169">
        <f t="shared" si="14"/>
        <v>-12</v>
      </c>
      <c r="AM37" s="170">
        <v>8</v>
      </c>
    </row>
    <row r="38" spans="1:39" ht="24" customHeight="1" thickBot="1" thickTop="1">
      <c r="A38" s="158" t="s">
        <v>574</v>
      </c>
      <c r="B38" s="163">
        <v>0</v>
      </c>
      <c r="C38" s="164" t="s">
        <v>935</v>
      </c>
      <c r="D38" s="165">
        <v>1</v>
      </c>
      <c r="E38" s="163">
        <v>0</v>
      </c>
      <c r="F38" s="164" t="s">
        <v>935</v>
      </c>
      <c r="G38" s="165">
        <v>7</v>
      </c>
      <c r="H38" s="163">
        <v>6</v>
      </c>
      <c r="I38" s="166" t="s">
        <v>935</v>
      </c>
      <c r="J38" s="165">
        <v>1</v>
      </c>
      <c r="K38" s="163">
        <v>3</v>
      </c>
      <c r="L38" s="164" t="s">
        <v>935</v>
      </c>
      <c r="M38" s="165">
        <v>0</v>
      </c>
      <c r="N38" s="163">
        <v>1</v>
      </c>
      <c r="O38" s="166" t="s">
        <v>935</v>
      </c>
      <c r="P38" s="165">
        <v>5</v>
      </c>
      <c r="Q38" s="163">
        <v>2</v>
      </c>
      <c r="R38" s="164" t="s">
        <v>935</v>
      </c>
      <c r="S38" s="165">
        <v>2</v>
      </c>
      <c r="T38" s="159">
        <v>0</v>
      </c>
      <c r="U38" s="166" t="s">
        <v>935</v>
      </c>
      <c r="V38" s="160">
        <v>5</v>
      </c>
      <c r="W38" s="163">
        <v>2</v>
      </c>
      <c r="X38" s="166" t="s">
        <v>935</v>
      </c>
      <c r="Y38" s="165">
        <v>1</v>
      </c>
      <c r="Z38" s="163">
        <v>0</v>
      </c>
      <c r="AA38" s="166" t="s">
        <v>935</v>
      </c>
      <c r="AB38" s="165">
        <v>2</v>
      </c>
      <c r="AC38" s="270" t="s">
        <v>950</v>
      </c>
      <c r="AD38" s="271"/>
      <c r="AE38" s="272"/>
      <c r="AF38" s="161">
        <f t="shared" si="10"/>
        <v>10</v>
      </c>
      <c r="AG38" s="161">
        <f t="shared" si="11"/>
        <v>3</v>
      </c>
      <c r="AH38" s="161">
        <f>IF(ISNUMBER(B38),IF(B38&lt;D38,1,0))+IF(ISNUMBER(E38),IF(E38&lt;G38,1,0))+IF(ISNUMBER(H38),IF(H38&lt;J38,1,0))+IF(ISNUMBER(K38),IF(K38&lt;M38,1,0))+IF(ISNUMBER(N38),IF(N38&lt;P38,1,0))+IF(ISNUMBER(Q38),IF(Q38&lt;S38,1,0))+IF(ISNUMBER(T38),IF(T38&lt;V38,1,0))+IF(ISNUMBER(W38),IF(W38&lt;Y38,1,0))+IF(ISNUMBER(Z38),IF(Z38&lt;AB38,1,0)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38),IF(AC38&lt;AE38,1,0))</f>
        <v>5</v>
      </c>
      <c r="AI38" s="161">
        <f>IF(ISNUMBER(B38),IF(B38=D38,1,0))+IF(ISNUMBER(E38),IF(E38=G38,1,0))+IF(ISNUMBER(H38),IF(H38=J38,1,0))+IF(ISNUMBER(K38),IF(K38=M38,1,0))+IF(ISNUMBER(N38),IF(N38=P38,1,0))+IF(ISNUMBER(Q38),IF(Q38=S38,1,0))+IF(ISNUMBER(T38),IF(T38=V38,1,0))+IF(ISNUMBER(W38),IF(W38=Y38,1,0))+IF(ISNUMBER(Z38),IF(Z38=AB38,1,0)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38),IF(AC38=AE38,1,0))+IF(ISNUMBER(#REF!),IF(#REF!=#REF!,1,0))</f>
        <v>1</v>
      </c>
      <c r="AJ38" s="161">
        <f t="shared" si="12"/>
        <v>14</v>
      </c>
      <c r="AK38" s="161">
        <f t="shared" si="13"/>
        <v>24</v>
      </c>
      <c r="AL38" s="161">
        <f t="shared" si="14"/>
        <v>-10</v>
      </c>
      <c r="AM38" s="162">
        <v>7</v>
      </c>
    </row>
    <row r="40" ht="15" thickBot="1"/>
    <row r="41" spans="1:39" ht="24" customHeight="1" thickBot="1">
      <c r="A41" s="149" t="s">
        <v>963</v>
      </c>
      <c r="B41" s="273" t="str">
        <f>A42</f>
        <v>北星</v>
      </c>
      <c r="C41" s="274"/>
      <c r="D41" s="275"/>
      <c r="E41" s="273" t="str">
        <f>A43</f>
        <v>羽島</v>
      </c>
      <c r="F41" s="274"/>
      <c r="G41" s="275"/>
      <c r="H41" s="273" t="str">
        <f>A44</f>
        <v>本巣</v>
      </c>
      <c r="I41" s="274"/>
      <c r="J41" s="275"/>
      <c r="K41" s="273" t="str">
        <f>A45</f>
        <v>那加一</v>
      </c>
      <c r="L41" s="274"/>
      <c r="M41" s="275"/>
      <c r="N41" s="273" t="str">
        <f>A46</f>
        <v>ユントス</v>
      </c>
      <c r="O41" s="274"/>
      <c r="P41" s="275"/>
      <c r="Q41" s="273" t="str">
        <f>A47</f>
        <v>ヴァーモス</v>
      </c>
      <c r="R41" s="274"/>
      <c r="S41" s="275"/>
      <c r="T41" s="273" t="str">
        <f>A48</f>
        <v>長森南</v>
      </c>
      <c r="U41" s="274"/>
      <c r="V41" s="275"/>
      <c r="W41" s="273" t="str">
        <f>A49</f>
        <v>若鮎岐阜</v>
      </c>
      <c r="X41" s="274"/>
      <c r="Y41" s="275"/>
      <c r="Z41" s="273" t="str">
        <f>A50</f>
        <v>アウトライン</v>
      </c>
      <c r="AA41" s="274"/>
      <c r="AB41" s="275"/>
      <c r="AC41" s="273" t="str">
        <f>A51</f>
        <v>鶉</v>
      </c>
      <c r="AD41" s="274"/>
      <c r="AE41" s="275"/>
      <c r="AF41" s="150" t="s">
        <v>926</v>
      </c>
      <c r="AG41" s="150" t="s">
        <v>927</v>
      </c>
      <c r="AH41" s="150" t="s">
        <v>928</v>
      </c>
      <c r="AI41" s="150" t="s">
        <v>929</v>
      </c>
      <c r="AJ41" s="150" t="s">
        <v>930</v>
      </c>
      <c r="AK41" s="150" t="s">
        <v>931</v>
      </c>
      <c r="AL41" s="150" t="s">
        <v>938</v>
      </c>
      <c r="AM41" s="151" t="s">
        <v>932</v>
      </c>
    </row>
    <row r="42" spans="1:39" ht="24" customHeight="1" thickBot="1" thickTop="1">
      <c r="A42" s="167" t="s">
        <v>602</v>
      </c>
      <c r="B42" s="267" t="s">
        <v>934</v>
      </c>
      <c r="C42" s="268"/>
      <c r="D42" s="269"/>
      <c r="E42" s="152">
        <v>2</v>
      </c>
      <c r="F42" s="153" t="s">
        <v>935</v>
      </c>
      <c r="G42" s="154">
        <v>0</v>
      </c>
      <c r="H42" s="152">
        <v>1</v>
      </c>
      <c r="I42" s="155" t="s">
        <v>935</v>
      </c>
      <c r="J42" s="154">
        <v>0</v>
      </c>
      <c r="K42" s="152">
        <v>1</v>
      </c>
      <c r="L42" s="153" t="s">
        <v>935</v>
      </c>
      <c r="M42" s="154">
        <v>1</v>
      </c>
      <c r="N42" s="152">
        <v>2</v>
      </c>
      <c r="O42" s="155" t="s">
        <v>935</v>
      </c>
      <c r="P42" s="154">
        <v>0</v>
      </c>
      <c r="Q42" s="152">
        <v>0</v>
      </c>
      <c r="R42" s="153" t="s">
        <v>935</v>
      </c>
      <c r="S42" s="154">
        <v>2</v>
      </c>
      <c r="T42" s="156">
        <v>2</v>
      </c>
      <c r="U42" s="155" t="s">
        <v>935</v>
      </c>
      <c r="V42" s="157">
        <v>2</v>
      </c>
      <c r="W42" s="152">
        <v>8</v>
      </c>
      <c r="X42" s="155" t="s">
        <v>935</v>
      </c>
      <c r="Y42" s="154">
        <v>0</v>
      </c>
      <c r="Z42" s="156">
        <v>0</v>
      </c>
      <c r="AA42" s="168" t="s">
        <v>936</v>
      </c>
      <c r="AB42" s="157">
        <v>3</v>
      </c>
      <c r="AC42" s="152">
        <v>0</v>
      </c>
      <c r="AD42" s="155" t="s">
        <v>935</v>
      </c>
      <c r="AE42" s="154">
        <v>3</v>
      </c>
      <c r="AF42" s="169">
        <f>AG42*3+AI42*1</f>
        <v>14</v>
      </c>
      <c r="AG42" s="169">
        <f>IF(ISNUMBER(B42),IF(B42&gt;D42,1,0))+IF(ISNUMBER(E42),IF(E42&gt;G42,1,0))+IF(ISNUMBER(H42),IF(H42&gt;J42,1,0))+IF(ISNUMBER(K42),IF(K42&gt;M42,1,0))+IF(ISNUMBER(N42),IF(N42&gt;P42,1,0))+IF(ISNUMBER(Q42),IF(Q42&gt;S42,1,0))+IF(ISNUMBER(T42),IF(T42&gt;V42,1,0))+IF(ISNUMBER(W42),IF(W42&gt;Y42,1,0))+IF(ISNUMBER(Z42),IF(Z42&gt;AB42,1,0))+IF(ISNUMBER(AC42),IF(AC42&gt;AE42,1,0))</f>
        <v>4</v>
      </c>
      <c r="AH42" s="169">
        <f>IF(ISNUMBER(B42),IF(B42&lt;D42,1,0))+IF(ISNUMBER(E42),IF(E42&lt;G42,1,0))+IF(ISNUMBER(H42),IF(H42&lt;J42,1,0))+IF(ISNUMBER(K42),IF(K42&lt;M42,1,0))+IF(ISNUMBER(N42),IF(N42&lt;P42,1,0))+IF(ISNUMBER(Q42),IF(Q42&lt;S42,1,0))+IF(ISNUMBER(T42),IF(T42&lt;V42,1,0))+IF(ISNUMBER(W42),IF(W42&lt;Y42,1,0))+IF(ISNUMBER(Z42),IF(Z42&lt;AB42,1,0)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42),IF(AC42&lt;AE42,1,0))</f>
        <v>3</v>
      </c>
      <c r="AI42" s="169">
        <f>IF(ISNUMBER(B42),IF(B42=D42,1,0))+IF(ISNUMBER(E42),IF(E42=G42,1,0))+IF(ISNUMBER(H42),IF(H42=J42,1,0))+IF(ISNUMBER(K42),IF(K42=M42,1,0))+IF(ISNUMBER(N42),IF(N42=P42,1,0))+IF(ISNUMBER(Q42),IF(Q42=S42,1,0))+IF(ISNUMBER(T42),IF(T42=V42,1,0))+IF(ISNUMBER(W42),IF(W42=Y42,1,0))+IF(ISNUMBER(Z42),IF(Z42=AB42,1,0)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42),IF(AC42=AE42,1,0))+IF(ISNUMBER(#REF!),IF(#REF!=#REF!,1,0))</f>
        <v>2</v>
      </c>
      <c r="AJ42" s="169">
        <f>SUM(B42,E42,H42,K42,N42,Q42,T42,W42,Z42,AC42)</f>
        <v>16</v>
      </c>
      <c r="AK42" s="169">
        <f>SUM(D42,G42,J42,M42,P42,S42,V42,Y42,AB42,AE42)</f>
        <v>11</v>
      </c>
      <c r="AL42" s="169">
        <f>AJ42-AK42</f>
        <v>5</v>
      </c>
      <c r="AM42" s="170">
        <v>5</v>
      </c>
    </row>
    <row r="43" spans="1:39" ht="24" customHeight="1" thickBot="1" thickTop="1">
      <c r="A43" s="167" t="s">
        <v>596</v>
      </c>
      <c r="B43" s="152">
        <v>0</v>
      </c>
      <c r="C43" s="153" t="s">
        <v>935</v>
      </c>
      <c r="D43" s="154">
        <v>2</v>
      </c>
      <c r="E43" s="267" t="s">
        <v>950</v>
      </c>
      <c r="F43" s="268"/>
      <c r="G43" s="269"/>
      <c r="H43" s="152">
        <v>0</v>
      </c>
      <c r="I43" s="155" t="s">
        <v>935</v>
      </c>
      <c r="J43" s="154">
        <v>1</v>
      </c>
      <c r="K43" s="152">
        <v>0</v>
      </c>
      <c r="L43" s="153" t="s">
        <v>935</v>
      </c>
      <c r="M43" s="154">
        <v>0</v>
      </c>
      <c r="N43" s="152">
        <v>4</v>
      </c>
      <c r="O43" s="155" t="s">
        <v>935</v>
      </c>
      <c r="P43" s="154">
        <v>1</v>
      </c>
      <c r="Q43" s="152">
        <v>0</v>
      </c>
      <c r="R43" s="153" t="s">
        <v>935</v>
      </c>
      <c r="S43" s="154">
        <v>1</v>
      </c>
      <c r="T43" s="156">
        <v>1</v>
      </c>
      <c r="U43" s="155" t="s">
        <v>935</v>
      </c>
      <c r="V43" s="157">
        <v>4</v>
      </c>
      <c r="W43" s="152">
        <v>6</v>
      </c>
      <c r="X43" s="155" t="s">
        <v>935</v>
      </c>
      <c r="Y43" s="154">
        <v>0</v>
      </c>
      <c r="Z43" s="156">
        <v>0</v>
      </c>
      <c r="AA43" s="168" t="s">
        <v>935</v>
      </c>
      <c r="AB43" s="157">
        <v>3</v>
      </c>
      <c r="AC43" s="152">
        <v>2</v>
      </c>
      <c r="AD43" s="155" t="s">
        <v>935</v>
      </c>
      <c r="AE43" s="154">
        <v>0</v>
      </c>
      <c r="AF43" s="169">
        <f aca="true" t="shared" si="15" ref="AF43:AF51">AG43*3+AI43*1</f>
        <v>10</v>
      </c>
      <c r="AG43" s="169">
        <f aca="true" t="shared" si="16" ref="AG43:AG51">IF(ISNUMBER(B43),IF(B43&gt;D43,1,0))+IF(ISNUMBER(E43),IF(E43&gt;G43,1,0))+IF(ISNUMBER(H43),IF(H43&gt;J43,1,0))+IF(ISNUMBER(K43),IF(K43&gt;M43,1,0))+IF(ISNUMBER(N43),IF(N43&gt;P43,1,0))+IF(ISNUMBER(Q43),IF(Q43&gt;S43,1,0))+IF(ISNUMBER(T43),IF(T43&gt;V43,1,0))+IF(ISNUMBER(W43),IF(W43&gt;Y43,1,0))+IF(ISNUMBER(Z43),IF(Z43&gt;AB43,1,0))+IF(ISNUMBER(AC43),IF(AC43&gt;AE43,1,0))</f>
        <v>3</v>
      </c>
      <c r="AH43" s="169">
        <f>IF(ISNUMBER(B43),IF(B43&lt;D43,1,0))+IF(ISNUMBER(E43),IF(E43&lt;G43,1,0))+IF(ISNUMBER(H43),IF(H43&lt;J43,1,0))+IF(ISNUMBER(K43),IF(K43&lt;M43,1,0))+IF(ISNUMBER(N43),IF(N43&lt;P43,1,0))+IF(ISNUMBER(Q43),IF(Q43&lt;S43,1,0))+IF(ISNUMBER(T43),IF(T43&lt;V43,1,0))+IF(ISNUMBER(W43),IF(W43&lt;Y43,1,0))+IF(ISNUMBER(Z43),IF(Z43&lt;AB43,1,0)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43),IF(AC43&lt;AE43,1,0))</f>
        <v>5</v>
      </c>
      <c r="AI43" s="169">
        <f>IF(ISNUMBER(B43),IF(B43=D43,1,0))+IF(ISNUMBER(E43),IF(E43=G43,1,0))+IF(ISNUMBER(H43),IF(H43=J43,1,0))+IF(ISNUMBER(K43),IF(K43=M43,1,0))+IF(ISNUMBER(N43),IF(N43=P43,1,0))+IF(ISNUMBER(Q43),IF(Q43=S43,1,0))+IF(ISNUMBER(T43),IF(T43=V43,1,0))+IF(ISNUMBER(W43),IF(W43=Y43,1,0))+IF(ISNUMBER(Z43),IF(Z43=AB43,1,0)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43),IF(AC43=AE43,1,0))+IF(ISNUMBER(#REF!),IF(#REF!=#REF!,1,0))</f>
        <v>1</v>
      </c>
      <c r="AJ43" s="169">
        <f aca="true" t="shared" si="17" ref="AJ43:AJ51">SUM(B43,E43,H43,K43,N43,Q43,T43,W43,Z43,AC43)</f>
        <v>13</v>
      </c>
      <c r="AK43" s="169">
        <f aca="true" t="shared" si="18" ref="AK43:AK51">SUM(D43,G43,J43,M43,P43,S43,V43,Y43,AB43,AE43)</f>
        <v>12</v>
      </c>
      <c r="AL43" s="169">
        <f aca="true" t="shared" si="19" ref="AL43:AL51">AJ43-AK43</f>
        <v>1</v>
      </c>
      <c r="AM43" s="170">
        <v>7</v>
      </c>
    </row>
    <row r="44" spans="1:39" ht="24" customHeight="1" thickBot="1" thickTop="1">
      <c r="A44" s="167" t="s">
        <v>597</v>
      </c>
      <c r="B44" s="152">
        <v>0</v>
      </c>
      <c r="C44" s="153" t="s">
        <v>935</v>
      </c>
      <c r="D44" s="154">
        <v>1</v>
      </c>
      <c r="E44" s="152">
        <v>1</v>
      </c>
      <c r="F44" s="153" t="s">
        <v>935</v>
      </c>
      <c r="G44" s="154">
        <v>0</v>
      </c>
      <c r="H44" s="267" t="s">
        <v>950</v>
      </c>
      <c r="I44" s="268"/>
      <c r="J44" s="269"/>
      <c r="K44" s="152">
        <v>0</v>
      </c>
      <c r="L44" s="153" t="s">
        <v>935</v>
      </c>
      <c r="M44" s="154">
        <v>2</v>
      </c>
      <c r="N44" s="152">
        <v>2</v>
      </c>
      <c r="O44" s="155" t="s">
        <v>935</v>
      </c>
      <c r="P44" s="154">
        <v>2</v>
      </c>
      <c r="Q44" s="152">
        <v>1</v>
      </c>
      <c r="R44" s="153" t="s">
        <v>935</v>
      </c>
      <c r="S44" s="154">
        <v>4</v>
      </c>
      <c r="T44" s="156">
        <v>0</v>
      </c>
      <c r="U44" s="155" t="s">
        <v>935</v>
      </c>
      <c r="V44" s="157">
        <v>1</v>
      </c>
      <c r="W44" s="152">
        <v>5</v>
      </c>
      <c r="X44" s="155" t="s">
        <v>935</v>
      </c>
      <c r="Y44" s="154">
        <v>0</v>
      </c>
      <c r="Z44" s="156">
        <v>0</v>
      </c>
      <c r="AA44" s="168" t="s">
        <v>935</v>
      </c>
      <c r="AB44" s="157">
        <v>5</v>
      </c>
      <c r="AC44" s="152">
        <v>0</v>
      </c>
      <c r="AD44" s="155" t="s">
        <v>935</v>
      </c>
      <c r="AE44" s="154">
        <v>2</v>
      </c>
      <c r="AF44" s="169">
        <f t="shared" si="15"/>
        <v>7</v>
      </c>
      <c r="AG44" s="169">
        <f t="shared" si="16"/>
        <v>2</v>
      </c>
      <c r="AH44" s="169">
        <f>IF(ISNUMBER(B44),IF(B44&lt;D44,1,0))+IF(ISNUMBER(E44),IF(E44&lt;G44,1,0))+IF(ISNUMBER(H44),IF(H44&lt;J44,1,0))+IF(ISNUMBER(K44),IF(K44&lt;M44,1,0))+IF(ISNUMBER(N44),IF(N44&lt;P44,1,0))+IF(ISNUMBER(Q44),IF(Q44&lt;S44,1,0))+IF(ISNUMBER(T44),IF(T44&lt;V44,1,0))+IF(ISNUMBER(W44),IF(W44&lt;Y44,1,0))+IF(ISNUMBER(Z44),IF(Z44&lt;AB44,1,0)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44),IF(AC44&lt;AE44,1,0))</f>
        <v>6</v>
      </c>
      <c r="AI44" s="169">
        <f>IF(ISNUMBER(B44),IF(B44=D44,1,0))+IF(ISNUMBER(E44),IF(E44=G44,1,0))+IF(ISNUMBER(H44),IF(H44=J44,1,0))+IF(ISNUMBER(K44),IF(K44=M44,1,0))+IF(ISNUMBER(N44),IF(N44=P44,1,0))+IF(ISNUMBER(Q44),IF(Q44=S44,1,0))+IF(ISNUMBER(T44),IF(T44=V44,1,0))+IF(ISNUMBER(W44),IF(W44=Y44,1,0))+IF(ISNUMBER(Z44),IF(Z44=AB44,1,0)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44),IF(AC44=AE44,1,0))+IF(ISNUMBER(#REF!),IF(#REF!=#REF!,1,0))</f>
        <v>1</v>
      </c>
      <c r="AJ44" s="169">
        <f t="shared" si="17"/>
        <v>9</v>
      </c>
      <c r="AK44" s="169">
        <f t="shared" si="18"/>
        <v>17</v>
      </c>
      <c r="AL44" s="169">
        <f t="shared" si="19"/>
        <v>-8</v>
      </c>
      <c r="AM44" s="170">
        <v>8</v>
      </c>
    </row>
    <row r="45" spans="1:39" ht="24" customHeight="1" thickBot="1" thickTop="1">
      <c r="A45" s="167" t="s">
        <v>598</v>
      </c>
      <c r="B45" s="152">
        <v>1</v>
      </c>
      <c r="C45" s="153" t="s">
        <v>935</v>
      </c>
      <c r="D45" s="154">
        <v>1</v>
      </c>
      <c r="E45" s="152">
        <v>0</v>
      </c>
      <c r="F45" s="153" t="s">
        <v>935</v>
      </c>
      <c r="G45" s="154">
        <v>0</v>
      </c>
      <c r="H45" s="152">
        <v>2</v>
      </c>
      <c r="I45" s="155" t="s">
        <v>935</v>
      </c>
      <c r="J45" s="154">
        <v>0</v>
      </c>
      <c r="K45" s="267" t="s">
        <v>950</v>
      </c>
      <c r="L45" s="268"/>
      <c r="M45" s="269"/>
      <c r="N45" s="152">
        <v>3</v>
      </c>
      <c r="O45" s="155" t="s">
        <v>935</v>
      </c>
      <c r="P45" s="154">
        <v>1</v>
      </c>
      <c r="Q45" s="152">
        <v>2</v>
      </c>
      <c r="R45" s="153" t="s">
        <v>935</v>
      </c>
      <c r="S45" s="154">
        <v>0</v>
      </c>
      <c r="T45" s="156">
        <v>0</v>
      </c>
      <c r="U45" s="155" t="s">
        <v>935</v>
      </c>
      <c r="V45" s="157">
        <v>2</v>
      </c>
      <c r="W45" s="152">
        <v>3</v>
      </c>
      <c r="X45" s="155" t="s">
        <v>935</v>
      </c>
      <c r="Y45" s="154">
        <v>0</v>
      </c>
      <c r="Z45" s="156">
        <v>1</v>
      </c>
      <c r="AA45" s="168" t="s">
        <v>935</v>
      </c>
      <c r="AB45" s="157">
        <v>4</v>
      </c>
      <c r="AC45" s="152">
        <v>1</v>
      </c>
      <c r="AD45" s="155" t="s">
        <v>935</v>
      </c>
      <c r="AE45" s="154">
        <v>2</v>
      </c>
      <c r="AF45" s="169">
        <f t="shared" si="15"/>
        <v>14</v>
      </c>
      <c r="AG45" s="169">
        <f t="shared" si="16"/>
        <v>4</v>
      </c>
      <c r="AH45" s="169">
        <f>IF(ISNUMBER(B45),IF(B45&lt;D45,1,0))+IF(ISNUMBER(E45),IF(E45&lt;G45,1,0))+IF(ISNUMBER(H45),IF(H45&lt;J45,1,0))+IF(ISNUMBER(K45),IF(K45&lt;M45,1,0))+IF(ISNUMBER(N45),IF(N45&lt;P45,1,0))+IF(ISNUMBER(Q45),IF(Q45&lt;S45,1,0))+IF(ISNUMBER(T45),IF(T45&lt;V45,1,0))+IF(ISNUMBER(W45),IF(W45&lt;Y45,1,0))+IF(ISNUMBER(Z45),IF(Z45&lt;AB45,1,0)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45),IF(AC45&lt;AE45,1,0))</f>
        <v>3</v>
      </c>
      <c r="AI45" s="169">
        <f>IF(ISNUMBER(B45),IF(B45=D45,1,0))+IF(ISNUMBER(E45),IF(E45=G45,1,0))+IF(ISNUMBER(H45),IF(H45=J45,1,0))+IF(ISNUMBER(K45),IF(K45=M45,1,0))+IF(ISNUMBER(N45),IF(N45=P45,1,0))+IF(ISNUMBER(Q45),IF(Q45=S45,1,0))+IF(ISNUMBER(T45),IF(T45=V45,1,0))+IF(ISNUMBER(W45),IF(W45=Y45,1,0))+IF(ISNUMBER(Z45),IF(Z45=AB45,1,0)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45),IF(AC45=AE45,1,0))+IF(ISNUMBER(#REF!),IF(#REF!=#REF!,1,0))</f>
        <v>2</v>
      </c>
      <c r="AJ45" s="169">
        <f t="shared" si="17"/>
        <v>13</v>
      </c>
      <c r="AK45" s="169">
        <f t="shared" si="18"/>
        <v>10</v>
      </c>
      <c r="AL45" s="169">
        <f t="shared" si="19"/>
        <v>3</v>
      </c>
      <c r="AM45" s="170">
        <v>6</v>
      </c>
    </row>
    <row r="46" spans="1:39" ht="24" customHeight="1" thickBot="1" thickTop="1">
      <c r="A46" s="167" t="s">
        <v>600</v>
      </c>
      <c r="B46" s="152">
        <v>0</v>
      </c>
      <c r="C46" s="153" t="s">
        <v>935</v>
      </c>
      <c r="D46" s="154">
        <v>2</v>
      </c>
      <c r="E46" s="152">
        <v>1</v>
      </c>
      <c r="F46" s="153" t="s">
        <v>935</v>
      </c>
      <c r="G46" s="154">
        <v>4</v>
      </c>
      <c r="H46" s="152">
        <v>2</v>
      </c>
      <c r="I46" s="155" t="s">
        <v>935</v>
      </c>
      <c r="J46" s="154">
        <v>2</v>
      </c>
      <c r="K46" s="152">
        <v>1</v>
      </c>
      <c r="L46" s="153" t="s">
        <v>935</v>
      </c>
      <c r="M46" s="154">
        <v>3</v>
      </c>
      <c r="N46" s="267" t="s">
        <v>951</v>
      </c>
      <c r="O46" s="268"/>
      <c r="P46" s="269"/>
      <c r="Q46" s="152">
        <v>0</v>
      </c>
      <c r="R46" s="153" t="s">
        <v>935</v>
      </c>
      <c r="S46" s="154">
        <v>5</v>
      </c>
      <c r="T46" s="156">
        <v>0</v>
      </c>
      <c r="U46" s="155" t="s">
        <v>935</v>
      </c>
      <c r="V46" s="157">
        <v>1</v>
      </c>
      <c r="W46" s="152">
        <v>2</v>
      </c>
      <c r="X46" s="155" t="s">
        <v>935</v>
      </c>
      <c r="Y46" s="154">
        <v>1</v>
      </c>
      <c r="Z46" s="156">
        <v>0</v>
      </c>
      <c r="AA46" s="168" t="s">
        <v>935</v>
      </c>
      <c r="AB46" s="157">
        <v>6</v>
      </c>
      <c r="AC46" s="152">
        <v>1</v>
      </c>
      <c r="AD46" s="155" t="s">
        <v>935</v>
      </c>
      <c r="AE46" s="154">
        <v>5</v>
      </c>
      <c r="AF46" s="169">
        <f t="shared" si="15"/>
        <v>4</v>
      </c>
      <c r="AG46" s="169">
        <f t="shared" si="16"/>
        <v>1</v>
      </c>
      <c r="AH46" s="169">
        <f>IF(ISNUMBER(B46),IF(B46&lt;D46,1,0))+IF(ISNUMBER(E46),IF(E46&lt;G46,1,0))+IF(ISNUMBER(H46),IF(H46&lt;J46,1,0))+IF(ISNUMBER(K46),IF(K46&lt;M46,1,0))+IF(ISNUMBER(N46),IF(N46&lt;P46,1,0))+IF(ISNUMBER(Q46),IF(Q46&lt;S46,1,0))+IF(ISNUMBER(T46),IF(T46&lt;V46,1,0))+IF(ISNUMBER(W46),IF(W46&lt;Y46,1,0))+IF(ISNUMBER(Z46),IF(Z46&lt;AB46,1,0)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46),IF(AC46&lt;AE46,1,0))</f>
        <v>7</v>
      </c>
      <c r="AI46" s="169">
        <f>IF(ISNUMBER(B46),IF(B46=D46,1,0))+IF(ISNUMBER(E46),IF(E46=G46,1,0))+IF(ISNUMBER(H46),IF(H46=J46,1,0))+IF(ISNUMBER(K46),IF(K46=M46,1,0))+IF(ISNUMBER(N46),IF(N46=P46,1,0))+IF(ISNUMBER(Q46),IF(Q46=S46,1,0))+IF(ISNUMBER(T46),IF(T46=V46,1,0))+IF(ISNUMBER(W46),IF(W46=Y46,1,0))+IF(ISNUMBER(Z46),IF(Z46=AB46,1,0)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46),IF(AC46=AE46,1,0))+IF(ISNUMBER(#REF!),IF(#REF!=#REF!,1,0))</f>
        <v>1</v>
      </c>
      <c r="AJ46" s="169">
        <f t="shared" si="17"/>
        <v>7</v>
      </c>
      <c r="AK46" s="169">
        <f t="shared" si="18"/>
        <v>29</v>
      </c>
      <c r="AL46" s="169">
        <f t="shared" si="19"/>
        <v>-22</v>
      </c>
      <c r="AM46" s="170">
        <v>9</v>
      </c>
    </row>
    <row r="47" spans="1:39" ht="24" customHeight="1" thickBot="1" thickTop="1">
      <c r="A47" s="167" t="s">
        <v>967</v>
      </c>
      <c r="B47" s="152">
        <v>2</v>
      </c>
      <c r="C47" s="153" t="s">
        <v>935</v>
      </c>
      <c r="D47" s="154">
        <v>0</v>
      </c>
      <c r="E47" s="152">
        <v>1</v>
      </c>
      <c r="F47" s="153" t="s">
        <v>935</v>
      </c>
      <c r="G47" s="154">
        <v>0</v>
      </c>
      <c r="H47" s="152">
        <v>4</v>
      </c>
      <c r="I47" s="155" t="s">
        <v>935</v>
      </c>
      <c r="J47" s="154">
        <v>1</v>
      </c>
      <c r="K47" s="152">
        <v>0</v>
      </c>
      <c r="L47" s="153" t="s">
        <v>935</v>
      </c>
      <c r="M47" s="154">
        <v>2</v>
      </c>
      <c r="N47" s="152">
        <v>5</v>
      </c>
      <c r="O47" s="155" t="s">
        <v>935</v>
      </c>
      <c r="P47" s="154">
        <v>0</v>
      </c>
      <c r="Q47" s="267" t="s">
        <v>951</v>
      </c>
      <c r="R47" s="268"/>
      <c r="S47" s="269"/>
      <c r="T47" s="156">
        <v>3</v>
      </c>
      <c r="U47" s="155" t="s">
        <v>935</v>
      </c>
      <c r="V47" s="157">
        <v>0</v>
      </c>
      <c r="W47" s="152">
        <v>10</v>
      </c>
      <c r="X47" s="155" t="s">
        <v>935</v>
      </c>
      <c r="Y47" s="154">
        <v>0</v>
      </c>
      <c r="Z47" s="156">
        <v>0</v>
      </c>
      <c r="AA47" s="168" t="s">
        <v>935</v>
      </c>
      <c r="AB47" s="157">
        <v>0</v>
      </c>
      <c r="AC47" s="152">
        <v>1</v>
      </c>
      <c r="AD47" s="155" t="s">
        <v>935</v>
      </c>
      <c r="AE47" s="154">
        <v>0</v>
      </c>
      <c r="AF47" s="169">
        <f t="shared" si="15"/>
        <v>22</v>
      </c>
      <c r="AG47" s="169">
        <f t="shared" si="16"/>
        <v>7</v>
      </c>
      <c r="AH47" s="169">
        <f>IF(ISNUMBER(B47),IF(B47&lt;D47,1,0))+IF(ISNUMBER(E47),IF(E47&lt;G47,1,0))+IF(ISNUMBER(H47),IF(H47&lt;J47,1,0))+IF(ISNUMBER(K47),IF(K47&lt;M47,1,0))+IF(ISNUMBER(N47),IF(N47&lt;P47,1,0))+IF(ISNUMBER(Q47),IF(Q47&lt;S47,1,0))+IF(ISNUMBER(T47),IF(T47&lt;V47,1,0))+IF(ISNUMBER(W47),IF(W47&lt;Y47,1,0))+IF(ISNUMBER(Z47),IF(Z47&lt;AB47,1,0)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47),IF(AC47&lt;AE47,1,0))</f>
        <v>1</v>
      </c>
      <c r="AI47" s="169">
        <f>IF(ISNUMBER(B47),IF(B47=D47,1,0))+IF(ISNUMBER(E47),IF(E47=G47,1,0))+IF(ISNUMBER(H47),IF(H47=J47,1,0))+IF(ISNUMBER(K47),IF(K47=M47,1,0))+IF(ISNUMBER(N47),IF(N47=P47,1,0))+IF(ISNUMBER(Q47),IF(Q47=S47,1,0))+IF(ISNUMBER(T47),IF(T47=V47,1,0))+IF(ISNUMBER(W47),IF(W47=Y47,1,0))+IF(ISNUMBER(Z47),IF(Z47=AB47,1,0)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47),IF(AC47=AE47,1,0))+IF(ISNUMBER(#REF!),IF(#REF!=#REF!,1,0))</f>
        <v>1</v>
      </c>
      <c r="AJ47" s="169">
        <f t="shared" si="17"/>
        <v>26</v>
      </c>
      <c r="AK47" s="169">
        <f t="shared" si="18"/>
        <v>3</v>
      </c>
      <c r="AL47" s="169">
        <f t="shared" si="19"/>
        <v>23</v>
      </c>
      <c r="AM47" s="170">
        <v>2</v>
      </c>
    </row>
    <row r="48" spans="1:39" ht="24" customHeight="1" thickBot="1" thickTop="1">
      <c r="A48" s="167" t="s">
        <v>599</v>
      </c>
      <c r="B48" s="152">
        <v>2</v>
      </c>
      <c r="C48" s="153" t="s">
        <v>935</v>
      </c>
      <c r="D48" s="154">
        <v>2</v>
      </c>
      <c r="E48" s="152">
        <v>4</v>
      </c>
      <c r="F48" s="153" t="s">
        <v>935</v>
      </c>
      <c r="G48" s="154">
        <v>1</v>
      </c>
      <c r="H48" s="152">
        <v>1</v>
      </c>
      <c r="I48" s="155" t="s">
        <v>935</v>
      </c>
      <c r="J48" s="154">
        <v>0</v>
      </c>
      <c r="K48" s="152">
        <v>2</v>
      </c>
      <c r="L48" s="153" t="s">
        <v>935</v>
      </c>
      <c r="M48" s="154">
        <v>0</v>
      </c>
      <c r="N48" s="152">
        <v>1</v>
      </c>
      <c r="O48" s="155" t="s">
        <v>935</v>
      </c>
      <c r="P48" s="154">
        <v>0</v>
      </c>
      <c r="Q48" s="152">
        <v>0</v>
      </c>
      <c r="R48" s="153" t="s">
        <v>935</v>
      </c>
      <c r="S48" s="154">
        <v>3</v>
      </c>
      <c r="T48" s="267" t="s">
        <v>951</v>
      </c>
      <c r="U48" s="268"/>
      <c r="V48" s="269"/>
      <c r="W48" s="152">
        <v>10</v>
      </c>
      <c r="X48" s="155" t="s">
        <v>935</v>
      </c>
      <c r="Y48" s="154">
        <v>1</v>
      </c>
      <c r="Z48" s="156">
        <v>0</v>
      </c>
      <c r="AA48" s="168" t="s">
        <v>935</v>
      </c>
      <c r="AB48" s="157">
        <v>3</v>
      </c>
      <c r="AC48" s="152">
        <v>0</v>
      </c>
      <c r="AD48" s="155" t="s">
        <v>935</v>
      </c>
      <c r="AE48" s="154">
        <v>3</v>
      </c>
      <c r="AF48" s="169">
        <f t="shared" si="15"/>
        <v>16</v>
      </c>
      <c r="AG48" s="169">
        <f t="shared" si="16"/>
        <v>5</v>
      </c>
      <c r="AH48" s="169">
        <f>IF(ISNUMBER(B48),IF(B48&lt;D48,1,0))+IF(ISNUMBER(E48),IF(E48&lt;G48,1,0))+IF(ISNUMBER(H48),IF(H48&lt;J48,1,0))+IF(ISNUMBER(K48),IF(K48&lt;M48,1,0))+IF(ISNUMBER(N48),IF(N48&lt;P48,1,0))+IF(ISNUMBER(Q48),IF(Q48&lt;S48,1,0))+IF(ISNUMBER(T48),IF(T48&lt;V48,1,0))+IF(ISNUMBER(W48),IF(W48&lt;Y48,1,0))+IF(ISNUMBER(Z48),IF(Z48&lt;AB48,1,0)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48),IF(AC48&lt;AE48,1,0))</f>
        <v>3</v>
      </c>
      <c r="AI48" s="169">
        <f>IF(ISNUMBER(B48),IF(B48=D48,1,0))+IF(ISNUMBER(E48),IF(E48=G48,1,0))+IF(ISNUMBER(H48),IF(H48=J48,1,0))+IF(ISNUMBER(K48),IF(K48=M48,1,0))+IF(ISNUMBER(N48),IF(N48=P48,1,0))+IF(ISNUMBER(Q48),IF(Q48=S48,1,0))+IF(ISNUMBER(T48),IF(T48=V48,1,0))+IF(ISNUMBER(W48),IF(W48=Y48,1,0))+IF(ISNUMBER(Z48),IF(Z48=AB48,1,0)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48),IF(AC48=AE48,1,0))+IF(ISNUMBER(#REF!),IF(#REF!=#REF!,1,0))</f>
        <v>1</v>
      </c>
      <c r="AJ48" s="169">
        <f t="shared" si="17"/>
        <v>20</v>
      </c>
      <c r="AK48" s="169">
        <f t="shared" si="18"/>
        <v>13</v>
      </c>
      <c r="AL48" s="169">
        <f t="shared" si="19"/>
        <v>7</v>
      </c>
      <c r="AM48" s="170">
        <v>4</v>
      </c>
    </row>
    <row r="49" spans="1:39" ht="24" customHeight="1" thickBot="1" thickTop="1">
      <c r="A49" s="167" t="s">
        <v>966</v>
      </c>
      <c r="B49" s="152">
        <v>0</v>
      </c>
      <c r="C49" s="153" t="s">
        <v>935</v>
      </c>
      <c r="D49" s="154">
        <v>8</v>
      </c>
      <c r="E49" s="152">
        <v>0</v>
      </c>
      <c r="F49" s="153" t="s">
        <v>935</v>
      </c>
      <c r="G49" s="154">
        <v>6</v>
      </c>
      <c r="H49" s="152">
        <v>0</v>
      </c>
      <c r="I49" s="155" t="s">
        <v>935</v>
      </c>
      <c r="J49" s="154">
        <v>5</v>
      </c>
      <c r="K49" s="152">
        <v>0</v>
      </c>
      <c r="L49" s="153" t="s">
        <v>935</v>
      </c>
      <c r="M49" s="154">
        <v>3</v>
      </c>
      <c r="N49" s="152">
        <v>1</v>
      </c>
      <c r="O49" s="155" t="s">
        <v>935</v>
      </c>
      <c r="P49" s="154">
        <v>2</v>
      </c>
      <c r="Q49" s="152">
        <v>0</v>
      </c>
      <c r="R49" s="153" t="s">
        <v>935</v>
      </c>
      <c r="S49" s="154">
        <v>10</v>
      </c>
      <c r="T49" s="156">
        <v>1</v>
      </c>
      <c r="U49" s="155" t="s">
        <v>935</v>
      </c>
      <c r="V49" s="157">
        <v>10</v>
      </c>
      <c r="W49" s="267" t="s">
        <v>951</v>
      </c>
      <c r="X49" s="268"/>
      <c r="Y49" s="269"/>
      <c r="Z49" s="156">
        <v>0</v>
      </c>
      <c r="AA49" s="168" t="s">
        <v>935</v>
      </c>
      <c r="AB49" s="157">
        <v>12</v>
      </c>
      <c r="AC49" s="152">
        <v>0</v>
      </c>
      <c r="AD49" s="155" t="s">
        <v>935</v>
      </c>
      <c r="AE49" s="154">
        <v>9</v>
      </c>
      <c r="AF49" s="169">
        <f t="shared" si="15"/>
        <v>0</v>
      </c>
      <c r="AG49" s="169">
        <f t="shared" si="16"/>
        <v>0</v>
      </c>
      <c r="AH49" s="169">
        <f>IF(ISNUMBER(B49),IF(B49&lt;D49,1,0))+IF(ISNUMBER(E49),IF(E49&lt;G49,1,0))+IF(ISNUMBER(H49),IF(H49&lt;J49,1,0))+IF(ISNUMBER(K49),IF(K49&lt;M49,1,0))+IF(ISNUMBER(N49),IF(N49&lt;P49,1,0))+IF(ISNUMBER(Q49),IF(Q49&lt;S49,1,0))+IF(ISNUMBER(T49),IF(T49&lt;V49,1,0))+IF(ISNUMBER(W49),IF(W49&lt;Y49,1,0))+IF(ISNUMBER(Z49),IF(Z49&lt;AB49,1,0)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49),IF(AC49&lt;AE49,1,0))</f>
        <v>9</v>
      </c>
      <c r="AI49" s="169">
        <f>IF(ISNUMBER(B49),IF(B49=D49,1,0))+IF(ISNUMBER(E49),IF(E49=G49,1,0))+IF(ISNUMBER(H49),IF(H49=J49,1,0))+IF(ISNUMBER(K49),IF(K49=M49,1,0))+IF(ISNUMBER(N49),IF(N49=P49,1,0))+IF(ISNUMBER(Q49),IF(Q49=S49,1,0))+IF(ISNUMBER(T49),IF(T49=V49,1,0))+IF(ISNUMBER(W49),IF(W49=Y49,1,0))+IF(ISNUMBER(Z49),IF(Z49=AB49,1,0)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49),IF(AC49=AE49,1,0))+IF(ISNUMBER(#REF!),IF(#REF!=#REF!,1,0))</f>
        <v>0</v>
      </c>
      <c r="AJ49" s="169">
        <f t="shared" si="17"/>
        <v>2</v>
      </c>
      <c r="AK49" s="169">
        <f t="shared" si="18"/>
        <v>65</v>
      </c>
      <c r="AL49" s="169">
        <f t="shared" si="19"/>
        <v>-63</v>
      </c>
      <c r="AM49" s="170">
        <v>10</v>
      </c>
    </row>
    <row r="50" spans="1:39" ht="24" customHeight="1" thickBot="1" thickTop="1">
      <c r="A50" s="167" t="s">
        <v>968</v>
      </c>
      <c r="B50" s="152">
        <v>3</v>
      </c>
      <c r="C50" s="153" t="s">
        <v>935</v>
      </c>
      <c r="D50" s="154">
        <v>0</v>
      </c>
      <c r="E50" s="152">
        <v>3</v>
      </c>
      <c r="F50" s="153" t="s">
        <v>935</v>
      </c>
      <c r="G50" s="154">
        <v>0</v>
      </c>
      <c r="H50" s="152">
        <v>5</v>
      </c>
      <c r="I50" s="155" t="s">
        <v>935</v>
      </c>
      <c r="J50" s="154">
        <v>0</v>
      </c>
      <c r="K50" s="152">
        <v>4</v>
      </c>
      <c r="L50" s="153" t="s">
        <v>935</v>
      </c>
      <c r="M50" s="154">
        <v>1</v>
      </c>
      <c r="N50" s="152">
        <v>6</v>
      </c>
      <c r="O50" s="155" t="s">
        <v>935</v>
      </c>
      <c r="P50" s="154">
        <v>0</v>
      </c>
      <c r="Q50" s="152">
        <v>0</v>
      </c>
      <c r="R50" s="153" t="s">
        <v>935</v>
      </c>
      <c r="S50" s="154">
        <v>0</v>
      </c>
      <c r="T50" s="156">
        <v>3</v>
      </c>
      <c r="U50" s="155" t="s">
        <v>935</v>
      </c>
      <c r="V50" s="157">
        <v>0</v>
      </c>
      <c r="W50" s="152">
        <v>12</v>
      </c>
      <c r="X50" s="155" t="s">
        <v>935</v>
      </c>
      <c r="Y50" s="154">
        <v>0</v>
      </c>
      <c r="Z50" s="267" t="s">
        <v>950</v>
      </c>
      <c r="AA50" s="268"/>
      <c r="AB50" s="269"/>
      <c r="AC50" s="152">
        <v>2</v>
      </c>
      <c r="AD50" s="155" t="s">
        <v>935</v>
      </c>
      <c r="AE50" s="154">
        <v>0</v>
      </c>
      <c r="AF50" s="169">
        <f t="shared" si="15"/>
        <v>25</v>
      </c>
      <c r="AG50" s="169">
        <f t="shared" si="16"/>
        <v>8</v>
      </c>
      <c r="AH50" s="169">
        <f>IF(ISNUMBER(B50),IF(B50&lt;D50,1,0))+IF(ISNUMBER(E50),IF(E50&lt;G50,1,0))+IF(ISNUMBER(H50),IF(H50&lt;J50,1,0))+IF(ISNUMBER(K50),IF(K50&lt;M50,1,0))+IF(ISNUMBER(N50),IF(N50&lt;P50,1,0))+IF(ISNUMBER(Q50),IF(Q50&lt;S50,1,0))+IF(ISNUMBER(T50),IF(T50&lt;V50,1,0))+IF(ISNUMBER(W50),IF(W50&lt;Y50,1,0))+IF(ISNUMBER(Z50),IF(Z50&lt;AB50,1,0)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50),IF(AC50&lt;AE50,1,0))</f>
        <v>0</v>
      </c>
      <c r="AI50" s="169">
        <f>IF(ISNUMBER(B50),IF(B50=D50,1,0))+IF(ISNUMBER(E50),IF(E50=G50,1,0))+IF(ISNUMBER(H50),IF(H50=J50,1,0))+IF(ISNUMBER(K50),IF(K50=M50,1,0))+IF(ISNUMBER(N50),IF(N50=P50,1,0))+IF(ISNUMBER(Q50),IF(Q50=S50,1,0))+IF(ISNUMBER(T50),IF(T50=V50,1,0))+IF(ISNUMBER(W50),IF(W50=Y50,1,0))+IF(ISNUMBER(Z50),IF(Z50=AB50,1,0)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50),IF(AC50=AE50,1,0))+IF(ISNUMBER(#REF!),IF(#REF!=#REF!,1,0))</f>
        <v>1</v>
      </c>
      <c r="AJ50" s="169">
        <f t="shared" si="17"/>
        <v>38</v>
      </c>
      <c r="AK50" s="169">
        <f t="shared" si="18"/>
        <v>1</v>
      </c>
      <c r="AL50" s="169">
        <f t="shared" si="19"/>
        <v>37</v>
      </c>
      <c r="AM50" s="170">
        <v>1</v>
      </c>
    </row>
    <row r="51" spans="1:39" ht="24" customHeight="1" thickBot="1" thickTop="1">
      <c r="A51" s="158" t="s">
        <v>595</v>
      </c>
      <c r="B51" s="163">
        <v>3</v>
      </c>
      <c r="C51" s="164" t="s">
        <v>935</v>
      </c>
      <c r="D51" s="165">
        <v>0</v>
      </c>
      <c r="E51" s="163">
        <v>0</v>
      </c>
      <c r="F51" s="164" t="s">
        <v>935</v>
      </c>
      <c r="G51" s="165">
        <v>2</v>
      </c>
      <c r="H51" s="163">
        <v>2</v>
      </c>
      <c r="I51" s="166" t="s">
        <v>935</v>
      </c>
      <c r="J51" s="165">
        <v>0</v>
      </c>
      <c r="K51" s="163">
        <v>2</v>
      </c>
      <c r="L51" s="164" t="s">
        <v>935</v>
      </c>
      <c r="M51" s="165">
        <v>1</v>
      </c>
      <c r="N51" s="163">
        <v>5</v>
      </c>
      <c r="O51" s="166" t="s">
        <v>935</v>
      </c>
      <c r="P51" s="165">
        <v>1</v>
      </c>
      <c r="Q51" s="163">
        <v>0</v>
      </c>
      <c r="R51" s="164" t="s">
        <v>935</v>
      </c>
      <c r="S51" s="165">
        <v>1</v>
      </c>
      <c r="T51" s="159">
        <v>3</v>
      </c>
      <c r="U51" s="166" t="s">
        <v>935</v>
      </c>
      <c r="V51" s="160">
        <v>0</v>
      </c>
      <c r="W51" s="163">
        <v>9</v>
      </c>
      <c r="X51" s="166" t="s">
        <v>935</v>
      </c>
      <c r="Y51" s="165">
        <v>0</v>
      </c>
      <c r="Z51" s="163">
        <v>0</v>
      </c>
      <c r="AA51" s="166" t="s">
        <v>935</v>
      </c>
      <c r="AB51" s="165">
        <v>2</v>
      </c>
      <c r="AC51" s="270" t="s">
        <v>950</v>
      </c>
      <c r="AD51" s="271"/>
      <c r="AE51" s="272"/>
      <c r="AF51" s="161">
        <f t="shared" si="15"/>
        <v>18</v>
      </c>
      <c r="AG51" s="161">
        <f t="shared" si="16"/>
        <v>6</v>
      </c>
      <c r="AH51" s="161">
        <f>IF(ISNUMBER(B51),IF(B51&lt;D51,1,0))+IF(ISNUMBER(E51),IF(E51&lt;G51,1,0))+IF(ISNUMBER(H51),IF(H51&lt;J51,1,0))+IF(ISNUMBER(K51),IF(K51&lt;M51,1,0))+IF(ISNUMBER(N51),IF(N51&lt;P51,1,0))+IF(ISNUMBER(Q51),IF(Q51&lt;S51,1,0))+IF(ISNUMBER(T51),IF(T51&lt;V51,1,0))+IF(ISNUMBER(W51),IF(W51&lt;Y51,1,0))+IF(ISNUMBER(Z51),IF(Z51&lt;AB51,1,0)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51),IF(AC51&lt;AE51,1,0))</f>
        <v>3</v>
      </c>
      <c r="AI51" s="161">
        <f>IF(ISNUMBER(B51),IF(B51=D51,1,0))+IF(ISNUMBER(E51),IF(E51=G51,1,0))+IF(ISNUMBER(H51),IF(H51=J51,1,0))+IF(ISNUMBER(K51),IF(K51=M51,1,0))+IF(ISNUMBER(N51),IF(N51=P51,1,0))+IF(ISNUMBER(Q51),IF(Q51=S51,1,0))+IF(ISNUMBER(T51),IF(T51=V51,1,0))+IF(ISNUMBER(W51),IF(W51=Y51,1,0))+IF(ISNUMBER(Z51),IF(Z51=AB51,1,0)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51),IF(AC51=AE51,1,0))+IF(ISNUMBER(#REF!),IF(#REF!=#REF!,1,0))</f>
        <v>0</v>
      </c>
      <c r="AJ51" s="161">
        <f t="shared" si="17"/>
        <v>24</v>
      </c>
      <c r="AK51" s="161">
        <f t="shared" si="18"/>
        <v>7</v>
      </c>
      <c r="AL51" s="161">
        <f t="shared" si="19"/>
        <v>17</v>
      </c>
      <c r="AM51" s="162">
        <v>3</v>
      </c>
    </row>
    <row r="53" ht="15" thickBot="1"/>
    <row r="54" spans="1:39" ht="24" customHeight="1" thickBot="1">
      <c r="A54" s="149" t="s">
        <v>964</v>
      </c>
      <c r="B54" s="273" t="str">
        <f>A55</f>
        <v>I　S　S</v>
      </c>
      <c r="C54" s="274"/>
      <c r="D54" s="275"/>
      <c r="E54" s="273" t="str">
        <f>A56</f>
        <v>穂積</v>
      </c>
      <c r="F54" s="274"/>
      <c r="G54" s="275"/>
      <c r="H54" s="273" t="str">
        <f>A57</f>
        <v>巣南</v>
      </c>
      <c r="I54" s="274"/>
      <c r="J54" s="275"/>
      <c r="K54" s="273" t="str">
        <f>A58</f>
        <v>F　C　円</v>
      </c>
      <c r="L54" s="274"/>
      <c r="M54" s="275"/>
      <c r="N54" s="273" t="str">
        <f>A59</f>
        <v>牛牧</v>
      </c>
      <c r="O54" s="274"/>
      <c r="P54" s="275"/>
      <c r="Q54" s="273" t="str">
        <f>A60</f>
        <v>ｲﾝﾃﾘｵｰﾙ</v>
      </c>
      <c r="R54" s="274"/>
      <c r="S54" s="275"/>
      <c r="T54" s="273" t="str">
        <f>A61</f>
        <v>高富</v>
      </c>
      <c r="U54" s="274"/>
      <c r="V54" s="275"/>
      <c r="W54" s="273" t="str">
        <f>A62</f>
        <v>長良東</v>
      </c>
      <c r="X54" s="274"/>
      <c r="Y54" s="275"/>
      <c r="Z54" s="273" t="str">
        <f>A63</f>
        <v>トレイス</v>
      </c>
      <c r="AA54" s="274"/>
      <c r="AB54" s="275"/>
      <c r="AC54" s="273" t="str">
        <f>A64</f>
        <v>七郷</v>
      </c>
      <c r="AD54" s="274"/>
      <c r="AE54" s="275"/>
      <c r="AF54" s="150" t="s">
        <v>926</v>
      </c>
      <c r="AG54" s="150" t="s">
        <v>927</v>
      </c>
      <c r="AH54" s="150" t="s">
        <v>928</v>
      </c>
      <c r="AI54" s="150" t="s">
        <v>929</v>
      </c>
      <c r="AJ54" s="150" t="s">
        <v>930</v>
      </c>
      <c r="AK54" s="150" t="s">
        <v>931</v>
      </c>
      <c r="AL54" s="150" t="s">
        <v>938</v>
      </c>
      <c r="AM54" s="151" t="s">
        <v>932</v>
      </c>
    </row>
    <row r="55" spans="1:39" ht="24" customHeight="1" thickBot="1" thickTop="1">
      <c r="A55" s="167" t="s">
        <v>969</v>
      </c>
      <c r="B55" s="267" t="s">
        <v>934</v>
      </c>
      <c r="C55" s="268"/>
      <c r="D55" s="269"/>
      <c r="E55" s="152">
        <v>4</v>
      </c>
      <c r="F55" s="153" t="s">
        <v>935</v>
      </c>
      <c r="G55" s="154">
        <v>0</v>
      </c>
      <c r="H55" s="152">
        <v>0</v>
      </c>
      <c r="I55" s="155" t="s">
        <v>935</v>
      </c>
      <c r="J55" s="154">
        <v>0</v>
      </c>
      <c r="K55" s="152">
        <v>5</v>
      </c>
      <c r="L55" s="153" t="s">
        <v>935</v>
      </c>
      <c r="M55" s="154">
        <v>1</v>
      </c>
      <c r="N55" s="152">
        <v>6</v>
      </c>
      <c r="O55" s="155" t="s">
        <v>935</v>
      </c>
      <c r="P55" s="154">
        <v>0</v>
      </c>
      <c r="Q55" s="152">
        <v>1</v>
      </c>
      <c r="R55" s="153" t="s">
        <v>935</v>
      </c>
      <c r="S55" s="154">
        <v>4</v>
      </c>
      <c r="T55" s="156">
        <v>4</v>
      </c>
      <c r="U55" s="155" t="s">
        <v>935</v>
      </c>
      <c r="V55" s="157">
        <v>0</v>
      </c>
      <c r="W55" s="152">
        <v>6</v>
      </c>
      <c r="X55" s="155" t="s">
        <v>935</v>
      </c>
      <c r="Y55" s="154">
        <v>0</v>
      </c>
      <c r="Z55" s="156">
        <v>1</v>
      </c>
      <c r="AA55" s="168" t="s">
        <v>936</v>
      </c>
      <c r="AB55" s="157">
        <v>0</v>
      </c>
      <c r="AC55" s="152">
        <v>4</v>
      </c>
      <c r="AD55" s="155" t="s">
        <v>935</v>
      </c>
      <c r="AE55" s="154">
        <v>0</v>
      </c>
      <c r="AF55" s="169">
        <f>AG55*3+AI55*1</f>
        <v>22</v>
      </c>
      <c r="AG55" s="169">
        <f>IF(ISNUMBER(B55),IF(B55&gt;D55,1,0))+IF(ISNUMBER(E55),IF(E55&gt;G55,1,0))+IF(ISNUMBER(H55),IF(H55&gt;J55,1,0))+IF(ISNUMBER(K55),IF(K55&gt;M55,1,0))+IF(ISNUMBER(N55),IF(N55&gt;P55,1,0))+IF(ISNUMBER(Q55),IF(Q55&gt;S55,1,0))+IF(ISNUMBER(T55),IF(T55&gt;V55,1,0))+IF(ISNUMBER(W55),IF(W55&gt;Y55,1,0))+IF(ISNUMBER(Z55),IF(Z55&gt;AB55,1,0))+IF(ISNUMBER(AC55),IF(AC55&gt;AE55,1,0))</f>
        <v>7</v>
      </c>
      <c r="AH55" s="169">
        <f>IF(ISNUMBER(B55),IF(B55&lt;D55,1,0))+IF(ISNUMBER(E55),IF(E55&lt;G55,1,0))+IF(ISNUMBER(H55),IF(H55&lt;J55,1,0))+IF(ISNUMBER(K55),IF(K55&lt;M55,1,0))+IF(ISNUMBER(N55),IF(N55&lt;P55,1,0))+IF(ISNUMBER(Q55),IF(Q55&lt;S55,1,0))+IF(ISNUMBER(T55),IF(T55&lt;V55,1,0))+IF(ISNUMBER(W55),IF(W55&lt;Y55,1,0))+IF(ISNUMBER(Z55),IF(Z55&lt;AB55,1,0)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55),IF(AC55&lt;AE55,1,0))</f>
        <v>1</v>
      </c>
      <c r="AI55" s="169">
        <f>IF(ISNUMBER(B55),IF(B55=D55,1,0))+IF(ISNUMBER(E55),IF(E55=G55,1,0))+IF(ISNUMBER(H55),IF(H55=J55,1,0))+IF(ISNUMBER(K55),IF(K55=M55,1,0))+IF(ISNUMBER(N55),IF(N55=P55,1,0))+IF(ISNUMBER(Q55),IF(Q55=S55,1,0))+IF(ISNUMBER(T55),IF(T55=V55,1,0))+IF(ISNUMBER(W55),IF(W55=Y55,1,0))+IF(ISNUMBER(Z55),IF(Z55=AB55,1,0)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55),IF(AC55=AE55,1,0))+IF(ISNUMBER(#REF!),IF(#REF!=#REF!,1,0))</f>
        <v>1</v>
      </c>
      <c r="AJ55" s="169">
        <f>SUM(B55,E55,H55,K55,N55,Q55,T55,W55,Z55,AC55)</f>
        <v>31</v>
      </c>
      <c r="AK55" s="169">
        <f>SUM(D55,G55,J55,M55,P55,S55,V55,Y55,AB55,AE55)</f>
        <v>5</v>
      </c>
      <c r="AL55" s="169">
        <f>AJ55-AK55</f>
        <v>26</v>
      </c>
      <c r="AM55" s="170">
        <v>2</v>
      </c>
    </row>
    <row r="56" spans="1:39" ht="24" customHeight="1" thickBot="1" thickTop="1">
      <c r="A56" s="167" t="s">
        <v>515</v>
      </c>
      <c r="B56" s="152">
        <v>0</v>
      </c>
      <c r="C56" s="153" t="s">
        <v>935</v>
      </c>
      <c r="D56" s="154">
        <v>4</v>
      </c>
      <c r="E56" s="267" t="s">
        <v>950</v>
      </c>
      <c r="F56" s="276"/>
      <c r="G56" s="277"/>
      <c r="H56" s="152">
        <v>0</v>
      </c>
      <c r="I56" s="155" t="s">
        <v>935</v>
      </c>
      <c r="J56" s="154">
        <v>3</v>
      </c>
      <c r="K56" s="152">
        <v>1</v>
      </c>
      <c r="L56" s="153" t="s">
        <v>935</v>
      </c>
      <c r="M56" s="154">
        <v>3</v>
      </c>
      <c r="N56" s="152">
        <v>1</v>
      </c>
      <c r="O56" s="155" t="s">
        <v>935</v>
      </c>
      <c r="P56" s="154">
        <v>4</v>
      </c>
      <c r="Q56" s="152">
        <v>3</v>
      </c>
      <c r="R56" s="153" t="s">
        <v>935</v>
      </c>
      <c r="S56" s="154">
        <v>7</v>
      </c>
      <c r="T56" s="156">
        <v>0</v>
      </c>
      <c r="U56" s="155" t="s">
        <v>935</v>
      </c>
      <c r="V56" s="157">
        <v>2</v>
      </c>
      <c r="W56" s="152">
        <v>2</v>
      </c>
      <c r="X56" s="155" t="s">
        <v>935</v>
      </c>
      <c r="Y56" s="154">
        <v>1</v>
      </c>
      <c r="Z56" s="156">
        <v>1</v>
      </c>
      <c r="AA56" s="168" t="s">
        <v>935</v>
      </c>
      <c r="AB56" s="157">
        <v>2</v>
      </c>
      <c r="AC56" s="152">
        <v>1</v>
      </c>
      <c r="AD56" s="155" t="s">
        <v>935</v>
      </c>
      <c r="AE56" s="154">
        <v>6</v>
      </c>
      <c r="AF56" s="169">
        <f aca="true" t="shared" si="20" ref="AF56:AF64">AG56*3+AI56*1</f>
        <v>3</v>
      </c>
      <c r="AG56" s="169">
        <f aca="true" t="shared" si="21" ref="AG56:AG64">IF(ISNUMBER(B56),IF(B56&gt;D56,1,0))+IF(ISNUMBER(E56),IF(E56&gt;G56,1,0))+IF(ISNUMBER(H56),IF(H56&gt;J56,1,0))+IF(ISNUMBER(K56),IF(K56&gt;M56,1,0))+IF(ISNUMBER(N56),IF(N56&gt;P56,1,0))+IF(ISNUMBER(Q56),IF(Q56&gt;S56,1,0))+IF(ISNUMBER(T56),IF(T56&gt;V56,1,0))+IF(ISNUMBER(W56),IF(W56&gt;Y56,1,0))+IF(ISNUMBER(Z56),IF(Z56&gt;AB56,1,0))+IF(ISNUMBER(AC56),IF(AC56&gt;AE56,1,0))</f>
        <v>1</v>
      </c>
      <c r="AH56" s="169">
        <f>IF(ISNUMBER(B56),IF(B56&lt;D56,1,0))+IF(ISNUMBER(E56),IF(E56&lt;G56,1,0))+IF(ISNUMBER(H56),IF(H56&lt;J56,1,0))+IF(ISNUMBER(K56),IF(K56&lt;M56,1,0))+IF(ISNUMBER(N56),IF(N56&lt;P56,1,0))+IF(ISNUMBER(Q56),IF(Q56&lt;S56,1,0))+IF(ISNUMBER(T56),IF(T56&lt;V56,1,0))+IF(ISNUMBER(W56),IF(W56&lt;Y56,1,0))+IF(ISNUMBER(Z56),IF(Z56&lt;AB56,1,0)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56),IF(AC56&lt;AE56,1,0))</f>
        <v>8</v>
      </c>
      <c r="AI56" s="169">
        <f>IF(ISNUMBER(B56),IF(B56=D56,1,0))+IF(ISNUMBER(E56),IF(E56=G56,1,0))+IF(ISNUMBER(H56),IF(H56=J56,1,0))+IF(ISNUMBER(K56),IF(K56=M56,1,0))+IF(ISNUMBER(N56),IF(N56=P56,1,0))+IF(ISNUMBER(Q56),IF(Q56=S56,1,0))+IF(ISNUMBER(T56),IF(T56=V56,1,0))+IF(ISNUMBER(W56),IF(W56=Y56,1,0))+IF(ISNUMBER(Z56),IF(Z56=AB56,1,0)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56),IF(AC56=AE56,1,0))+IF(ISNUMBER(#REF!),IF(#REF!=#REF!,1,0))</f>
        <v>0</v>
      </c>
      <c r="AJ56" s="169">
        <f aca="true" t="shared" si="22" ref="AJ56:AJ64">SUM(B56,E56,H56,K56,N56,Q56,T56,W56,Z56,AC56)</f>
        <v>9</v>
      </c>
      <c r="AK56" s="169">
        <f aca="true" t="shared" si="23" ref="AK56:AK64">SUM(D56,G56,J56,M56,P56,S56,V56,Y56,AB56,AE56)</f>
        <v>32</v>
      </c>
      <c r="AL56" s="169">
        <f aca="true" t="shared" si="24" ref="AL56:AL64">AJ56-AK56</f>
        <v>-23</v>
      </c>
      <c r="AM56" s="170">
        <v>10</v>
      </c>
    </row>
    <row r="57" spans="1:39" ht="24" customHeight="1" thickBot="1" thickTop="1">
      <c r="A57" s="167" t="s">
        <v>614</v>
      </c>
      <c r="B57" s="152">
        <v>0</v>
      </c>
      <c r="C57" s="153" t="s">
        <v>935</v>
      </c>
      <c r="D57" s="154">
        <v>0</v>
      </c>
      <c r="E57" s="152">
        <v>3</v>
      </c>
      <c r="F57" s="153" t="s">
        <v>935</v>
      </c>
      <c r="G57" s="154">
        <v>0</v>
      </c>
      <c r="H57" s="267" t="s">
        <v>950</v>
      </c>
      <c r="I57" s="276"/>
      <c r="J57" s="277"/>
      <c r="K57" s="152">
        <v>2</v>
      </c>
      <c r="L57" s="153" t="s">
        <v>935</v>
      </c>
      <c r="M57" s="154">
        <v>1</v>
      </c>
      <c r="N57" s="152">
        <v>3</v>
      </c>
      <c r="O57" s="155" t="s">
        <v>935</v>
      </c>
      <c r="P57" s="154">
        <v>1</v>
      </c>
      <c r="Q57" s="152">
        <v>0</v>
      </c>
      <c r="R57" s="153" t="s">
        <v>935</v>
      </c>
      <c r="S57" s="154">
        <v>2</v>
      </c>
      <c r="T57" s="156">
        <v>1</v>
      </c>
      <c r="U57" s="155" t="s">
        <v>935</v>
      </c>
      <c r="V57" s="157">
        <v>0</v>
      </c>
      <c r="W57" s="152">
        <v>3</v>
      </c>
      <c r="X57" s="155" t="s">
        <v>935</v>
      </c>
      <c r="Y57" s="154">
        <v>1</v>
      </c>
      <c r="Z57" s="156">
        <v>1</v>
      </c>
      <c r="AA57" s="168" t="s">
        <v>935</v>
      </c>
      <c r="AB57" s="157">
        <v>0</v>
      </c>
      <c r="AC57" s="152">
        <v>3</v>
      </c>
      <c r="AD57" s="155" t="s">
        <v>935</v>
      </c>
      <c r="AE57" s="154">
        <v>0</v>
      </c>
      <c r="AF57" s="169">
        <f t="shared" si="20"/>
        <v>22</v>
      </c>
      <c r="AG57" s="169">
        <f t="shared" si="21"/>
        <v>7</v>
      </c>
      <c r="AH57" s="169">
        <f>IF(ISNUMBER(B57),IF(B57&lt;D57,1,0))+IF(ISNUMBER(E57),IF(E57&lt;G57,1,0))+IF(ISNUMBER(H57),IF(H57&lt;J57,1,0))+IF(ISNUMBER(K57),IF(K57&lt;M57,1,0))+IF(ISNUMBER(N57),IF(N57&lt;P57,1,0))+IF(ISNUMBER(Q57),IF(Q57&lt;S57,1,0))+IF(ISNUMBER(T57),IF(T57&lt;V57,1,0))+IF(ISNUMBER(W57),IF(W57&lt;Y57,1,0))+IF(ISNUMBER(Z57),IF(Z57&lt;AB57,1,0)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57),IF(AC57&lt;AE57,1,0))</f>
        <v>1</v>
      </c>
      <c r="AI57" s="169">
        <f>IF(ISNUMBER(B57),IF(B57=D57,1,0))+IF(ISNUMBER(E57),IF(E57=G57,1,0))+IF(ISNUMBER(H57),IF(H57=J57,1,0))+IF(ISNUMBER(K57),IF(K57=M57,1,0))+IF(ISNUMBER(N57),IF(N57=P57,1,0))+IF(ISNUMBER(Q57),IF(Q57=S57,1,0))+IF(ISNUMBER(T57),IF(T57=V57,1,0))+IF(ISNUMBER(W57),IF(W57=Y57,1,0))+IF(ISNUMBER(Z57),IF(Z57=AB57,1,0)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57),IF(AC57=AE57,1,0))+IF(ISNUMBER(#REF!),IF(#REF!=#REF!,1,0))</f>
        <v>1</v>
      </c>
      <c r="AJ57" s="169">
        <f t="shared" si="22"/>
        <v>16</v>
      </c>
      <c r="AK57" s="169">
        <f t="shared" si="23"/>
        <v>5</v>
      </c>
      <c r="AL57" s="169">
        <f t="shared" si="24"/>
        <v>11</v>
      </c>
      <c r="AM57" s="170">
        <v>3</v>
      </c>
    </row>
    <row r="58" spans="1:39" ht="24" customHeight="1" thickBot="1" thickTop="1">
      <c r="A58" s="167" t="s">
        <v>970</v>
      </c>
      <c r="B58" s="152">
        <v>1</v>
      </c>
      <c r="C58" s="153" t="s">
        <v>935</v>
      </c>
      <c r="D58" s="154">
        <v>5</v>
      </c>
      <c r="E58" s="152">
        <v>3</v>
      </c>
      <c r="F58" s="153" t="s">
        <v>935</v>
      </c>
      <c r="G58" s="154">
        <v>1</v>
      </c>
      <c r="H58" s="152">
        <v>1</v>
      </c>
      <c r="I58" s="155" t="s">
        <v>935</v>
      </c>
      <c r="J58" s="154">
        <v>2</v>
      </c>
      <c r="K58" s="267" t="s">
        <v>950</v>
      </c>
      <c r="L58" s="268"/>
      <c r="M58" s="269"/>
      <c r="N58" s="152">
        <v>2</v>
      </c>
      <c r="O58" s="155" t="s">
        <v>935</v>
      </c>
      <c r="P58" s="154">
        <v>0</v>
      </c>
      <c r="Q58" s="152">
        <v>0</v>
      </c>
      <c r="R58" s="153" t="s">
        <v>935</v>
      </c>
      <c r="S58" s="154">
        <v>4</v>
      </c>
      <c r="T58" s="156">
        <v>0</v>
      </c>
      <c r="U58" s="155" t="s">
        <v>935</v>
      </c>
      <c r="V58" s="157">
        <v>1</v>
      </c>
      <c r="W58" s="152">
        <v>0</v>
      </c>
      <c r="X58" s="155" t="s">
        <v>935</v>
      </c>
      <c r="Y58" s="154">
        <v>2</v>
      </c>
      <c r="Z58" s="156">
        <v>1</v>
      </c>
      <c r="AA58" s="168" t="s">
        <v>935</v>
      </c>
      <c r="AB58" s="157">
        <v>1</v>
      </c>
      <c r="AC58" s="152">
        <v>1</v>
      </c>
      <c r="AD58" s="155" t="s">
        <v>935</v>
      </c>
      <c r="AE58" s="154">
        <v>1</v>
      </c>
      <c r="AF58" s="169">
        <f t="shared" si="20"/>
        <v>8</v>
      </c>
      <c r="AG58" s="169">
        <f t="shared" si="21"/>
        <v>2</v>
      </c>
      <c r="AH58" s="169">
        <f>IF(ISNUMBER(B58),IF(B58&lt;D58,1,0))+IF(ISNUMBER(E58),IF(E58&lt;G58,1,0))+IF(ISNUMBER(H58),IF(H58&lt;J58,1,0))+IF(ISNUMBER(K58),IF(K58&lt;M58,1,0))+IF(ISNUMBER(N58),IF(N58&lt;P58,1,0))+IF(ISNUMBER(Q58),IF(Q58&lt;S58,1,0))+IF(ISNUMBER(T58),IF(T58&lt;V58,1,0))+IF(ISNUMBER(W58),IF(W58&lt;Y58,1,0))+IF(ISNUMBER(Z58),IF(Z58&lt;AB58,1,0)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58),IF(AC58&lt;AE58,1,0))</f>
        <v>5</v>
      </c>
      <c r="AI58" s="169">
        <f>IF(ISNUMBER(B58),IF(B58=D58,1,0))+IF(ISNUMBER(E58),IF(E58=G58,1,0))+IF(ISNUMBER(H58),IF(H58=J58,1,0))+IF(ISNUMBER(K58),IF(K58=M58,1,0))+IF(ISNUMBER(N58),IF(N58=P58,1,0))+IF(ISNUMBER(Q58),IF(Q58=S58,1,0))+IF(ISNUMBER(T58),IF(T58=V58,1,0))+IF(ISNUMBER(W58),IF(W58=Y58,1,0))+IF(ISNUMBER(Z58),IF(Z58=AB58,1,0)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58),IF(AC58=AE58,1,0))+IF(ISNUMBER(#REF!),IF(#REF!=#REF!,1,0))</f>
        <v>2</v>
      </c>
      <c r="AJ58" s="169">
        <f t="shared" si="22"/>
        <v>9</v>
      </c>
      <c r="AK58" s="169">
        <f t="shared" si="23"/>
        <v>17</v>
      </c>
      <c r="AL58" s="169">
        <f t="shared" si="24"/>
        <v>-8</v>
      </c>
      <c r="AM58" s="170">
        <v>8</v>
      </c>
    </row>
    <row r="59" spans="1:39" ht="24" customHeight="1" thickBot="1" thickTop="1">
      <c r="A59" s="167" t="s">
        <v>517</v>
      </c>
      <c r="B59" s="152">
        <v>0</v>
      </c>
      <c r="C59" s="153" t="s">
        <v>935</v>
      </c>
      <c r="D59" s="154">
        <v>6</v>
      </c>
      <c r="E59" s="152">
        <v>4</v>
      </c>
      <c r="F59" s="153" t="s">
        <v>935</v>
      </c>
      <c r="G59" s="154">
        <v>1</v>
      </c>
      <c r="H59" s="152">
        <v>1</v>
      </c>
      <c r="I59" s="155" t="s">
        <v>935</v>
      </c>
      <c r="J59" s="154">
        <v>3</v>
      </c>
      <c r="K59" s="152">
        <v>0</v>
      </c>
      <c r="L59" s="153" t="s">
        <v>935</v>
      </c>
      <c r="M59" s="154">
        <v>2</v>
      </c>
      <c r="N59" s="267" t="s">
        <v>951</v>
      </c>
      <c r="O59" s="268"/>
      <c r="P59" s="269"/>
      <c r="Q59" s="152">
        <v>0</v>
      </c>
      <c r="R59" s="153" t="s">
        <v>935</v>
      </c>
      <c r="S59" s="154">
        <v>6</v>
      </c>
      <c r="T59" s="156">
        <v>1</v>
      </c>
      <c r="U59" s="155" t="s">
        <v>935</v>
      </c>
      <c r="V59" s="157">
        <v>3</v>
      </c>
      <c r="W59" s="152">
        <v>5</v>
      </c>
      <c r="X59" s="155" t="s">
        <v>935</v>
      </c>
      <c r="Y59" s="154">
        <v>2</v>
      </c>
      <c r="Z59" s="156">
        <v>0</v>
      </c>
      <c r="AA59" s="168" t="s">
        <v>935</v>
      </c>
      <c r="AB59" s="157">
        <v>0</v>
      </c>
      <c r="AC59" s="152">
        <v>7</v>
      </c>
      <c r="AD59" s="155" t="s">
        <v>935</v>
      </c>
      <c r="AE59" s="154">
        <v>0</v>
      </c>
      <c r="AF59" s="169">
        <f t="shared" si="20"/>
        <v>10</v>
      </c>
      <c r="AG59" s="169">
        <f t="shared" si="21"/>
        <v>3</v>
      </c>
      <c r="AH59" s="169">
        <f>IF(ISNUMBER(B59),IF(B59&lt;D59,1,0))+IF(ISNUMBER(E59),IF(E59&lt;G59,1,0))+IF(ISNUMBER(H59),IF(H59&lt;J59,1,0))+IF(ISNUMBER(K59),IF(K59&lt;M59,1,0))+IF(ISNUMBER(N59),IF(N59&lt;P59,1,0))+IF(ISNUMBER(Q59),IF(Q59&lt;S59,1,0))+IF(ISNUMBER(T59),IF(T59&lt;V59,1,0))+IF(ISNUMBER(W59),IF(W59&lt;Y59,1,0))+IF(ISNUMBER(Z59),IF(Z59&lt;AB59,1,0)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59),IF(AC59&lt;AE59,1,0))</f>
        <v>5</v>
      </c>
      <c r="AI59" s="169">
        <f>IF(ISNUMBER(B59),IF(B59=D59,1,0))+IF(ISNUMBER(E59),IF(E59=G59,1,0))+IF(ISNUMBER(H59),IF(H59=J59,1,0))+IF(ISNUMBER(K59),IF(K59=M59,1,0))+IF(ISNUMBER(N59),IF(N59=P59,1,0))+IF(ISNUMBER(Q59),IF(Q59=S59,1,0))+IF(ISNUMBER(T59),IF(T59=V59,1,0))+IF(ISNUMBER(W59),IF(W59=Y59,1,0))+IF(ISNUMBER(Z59),IF(Z59=AB59,1,0)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59),IF(AC59=AE59,1,0))+IF(ISNUMBER(#REF!),IF(#REF!=#REF!,1,0))</f>
        <v>1</v>
      </c>
      <c r="AJ59" s="169">
        <f t="shared" si="22"/>
        <v>18</v>
      </c>
      <c r="AK59" s="169">
        <f t="shared" si="23"/>
        <v>23</v>
      </c>
      <c r="AL59" s="169">
        <f t="shared" si="24"/>
        <v>-5</v>
      </c>
      <c r="AM59" s="170">
        <v>6</v>
      </c>
    </row>
    <row r="60" spans="1:39" ht="24" customHeight="1" thickBot="1" thickTop="1">
      <c r="A60" s="167" t="s">
        <v>518</v>
      </c>
      <c r="B60" s="152">
        <v>4</v>
      </c>
      <c r="C60" s="153" t="s">
        <v>935</v>
      </c>
      <c r="D60" s="154">
        <v>1</v>
      </c>
      <c r="E60" s="152">
        <v>7</v>
      </c>
      <c r="F60" s="153" t="s">
        <v>935</v>
      </c>
      <c r="G60" s="154">
        <v>3</v>
      </c>
      <c r="H60" s="152">
        <v>2</v>
      </c>
      <c r="I60" s="155" t="s">
        <v>935</v>
      </c>
      <c r="J60" s="154">
        <v>0</v>
      </c>
      <c r="K60" s="152">
        <v>4</v>
      </c>
      <c r="L60" s="153" t="s">
        <v>935</v>
      </c>
      <c r="M60" s="154">
        <v>0</v>
      </c>
      <c r="N60" s="152">
        <v>6</v>
      </c>
      <c r="O60" s="155" t="s">
        <v>935</v>
      </c>
      <c r="P60" s="154">
        <v>0</v>
      </c>
      <c r="Q60" s="267" t="s">
        <v>951</v>
      </c>
      <c r="R60" s="268"/>
      <c r="S60" s="269"/>
      <c r="T60" s="156">
        <v>3</v>
      </c>
      <c r="U60" s="155" t="s">
        <v>935</v>
      </c>
      <c r="V60" s="157">
        <v>0</v>
      </c>
      <c r="W60" s="152">
        <v>5</v>
      </c>
      <c r="X60" s="155" t="s">
        <v>935</v>
      </c>
      <c r="Y60" s="154">
        <v>1</v>
      </c>
      <c r="Z60" s="156">
        <v>1</v>
      </c>
      <c r="AA60" s="168" t="s">
        <v>935</v>
      </c>
      <c r="AB60" s="157">
        <v>0</v>
      </c>
      <c r="AC60" s="152">
        <v>7</v>
      </c>
      <c r="AD60" s="155" t="s">
        <v>935</v>
      </c>
      <c r="AE60" s="154">
        <v>0</v>
      </c>
      <c r="AF60" s="169">
        <f t="shared" si="20"/>
        <v>27</v>
      </c>
      <c r="AG60" s="169">
        <f t="shared" si="21"/>
        <v>9</v>
      </c>
      <c r="AH60" s="169">
        <f>IF(ISNUMBER(B60),IF(B60&lt;D60,1,0))+IF(ISNUMBER(E60),IF(E60&lt;G60,1,0))+IF(ISNUMBER(H60),IF(H60&lt;J60,1,0))+IF(ISNUMBER(K60),IF(K60&lt;M60,1,0))+IF(ISNUMBER(N60),IF(N60&lt;P60,1,0))+IF(ISNUMBER(Q60),IF(Q60&lt;S60,1,0))+IF(ISNUMBER(T60),IF(T60&lt;V60,1,0))+IF(ISNUMBER(W60),IF(W60&lt;Y60,1,0))+IF(ISNUMBER(Z60),IF(Z60&lt;AB60,1,0)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60),IF(AC60&lt;AE60,1,0))</f>
        <v>0</v>
      </c>
      <c r="AI60" s="169">
        <f>IF(ISNUMBER(B60),IF(B60=D60,1,0))+IF(ISNUMBER(E60),IF(E60=G60,1,0))+IF(ISNUMBER(H60),IF(H60=J60,1,0))+IF(ISNUMBER(K60),IF(K60=M60,1,0))+IF(ISNUMBER(N60),IF(N60=P60,1,0))+IF(ISNUMBER(Q60),IF(Q60=S60,1,0))+IF(ISNUMBER(T60),IF(T60=V60,1,0))+IF(ISNUMBER(W60),IF(W60=Y60,1,0))+IF(ISNUMBER(Z60),IF(Z60=AB60,1,0)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60),IF(AC60=AE60,1,0))+IF(ISNUMBER(#REF!),IF(#REF!=#REF!,1,0))</f>
        <v>0</v>
      </c>
      <c r="AJ60" s="169">
        <f t="shared" si="22"/>
        <v>39</v>
      </c>
      <c r="AK60" s="169">
        <f t="shared" si="23"/>
        <v>5</v>
      </c>
      <c r="AL60" s="169">
        <f t="shared" si="24"/>
        <v>34</v>
      </c>
      <c r="AM60" s="170">
        <v>1</v>
      </c>
    </row>
    <row r="61" spans="1:39" ht="24" customHeight="1" thickBot="1" thickTop="1">
      <c r="A61" s="167" t="s">
        <v>519</v>
      </c>
      <c r="B61" s="152">
        <v>0</v>
      </c>
      <c r="C61" s="153" t="s">
        <v>935</v>
      </c>
      <c r="D61" s="154">
        <v>4</v>
      </c>
      <c r="E61" s="152">
        <v>2</v>
      </c>
      <c r="F61" s="153" t="s">
        <v>935</v>
      </c>
      <c r="G61" s="154">
        <v>0</v>
      </c>
      <c r="H61" s="152">
        <v>0</v>
      </c>
      <c r="I61" s="155" t="s">
        <v>935</v>
      </c>
      <c r="J61" s="154">
        <v>1</v>
      </c>
      <c r="K61" s="152">
        <v>1</v>
      </c>
      <c r="L61" s="153" t="s">
        <v>935</v>
      </c>
      <c r="M61" s="154">
        <v>0</v>
      </c>
      <c r="N61" s="152">
        <v>3</v>
      </c>
      <c r="O61" s="155" t="s">
        <v>935</v>
      </c>
      <c r="P61" s="154">
        <v>1</v>
      </c>
      <c r="Q61" s="152">
        <v>0</v>
      </c>
      <c r="R61" s="153" t="s">
        <v>935</v>
      </c>
      <c r="S61" s="154">
        <v>3</v>
      </c>
      <c r="T61" s="267" t="s">
        <v>951</v>
      </c>
      <c r="U61" s="268"/>
      <c r="V61" s="269"/>
      <c r="W61" s="152">
        <v>0</v>
      </c>
      <c r="X61" s="155" t="s">
        <v>935</v>
      </c>
      <c r="Y61" s="154">
        <v>1</v>
      </c>
      <c r="Z61" s="156">
        <v>0</v>
      </c>
      <c r="AA61" s="168" t="s">
        <v>935</v>
      </c>
      <c r="AB61" s="157">
        <v>0</v>
      </c>
      <c r="AC61" s="152">
        <v>0</v>
      </c>
      <c r="AD61" s="155" t="s">
        <v>935</v>
      </c>
      <c r="AE61" s="154">
        <v>2</v>
      </c>
      <c r="AF61" s="169">
        <f t="shared" si="20"/>
        <v>10</v>
      </c>
      <c r="AG61" s="169">
        <f t="shared" si="21"/>
        <v>3</v>
      </c>
      <c r="AH61" s="169">
        <f>IF(ISNUMBER(B61),IF(B61&lt;D61,1,0))+IF(ISNUMBER(E61),IF(E61&lt;G61,1,0))+IF(ISNUMBER(H61),IF(H61&lt;J61,1,0))+IF(ISNUMBER(K61),IF(K61&lt;M61,1,0))+IF(ISNUMBER(N61),IF(N61&lt;P61,1,0))+IF(ISNUMBER(Q61),IF(Q61&lt;S61,1,0))+IF(ISNUMBER(T61),IF(T61&lt;V61,1,0))+IF(ISNUMBER(W61),IF(W61&lt;Y61,1,0))+IF(ISNUMBER(Z61),IF(Z61&lt;AB61,1,0)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61),IF(AC61&lt;AE61,1,0))</f>
        <v>5</v>
      </c>
      <c r="AI61" s="169">
        <f>IF(ISNUMBER(B61),IF(B61=D61,1,0))+IF(ISNUMBER(E61),IF(E61=G61,1,0))+IF(ISNUMBER(H61),IF(H61=J61,1,0))+IF(ISNUMBER(K61),IF(K61=M61,1,0))+IF(ISNUMBER(N61),IF(N61=P61,1,0))+IF(ISNUMBER(Q61),IF(Q61=S61,1,0))+IF(ISNUMBER(T61),IF(T61=V61,1,0))+IF(ISNUMBER(W61),IF(W61=Y61,1,0))+IF(ISNUMBER(Z61),IF(Z61=AB61,1,0)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61),IF(AC61=AE61,1,0))+IF(ISNUMBER(#REF!),IF(#REF!=#REF!,1,0))</f>
        <v>1</v>
      </c>
      <c r="AJ61" s="169">
        <f t="shared" si="22"/>
        <v>6</v>
      </c>
      <c r="AK61" s="169">
        <f t="shared" si="23"/>
        <v>12</v>
      </c>
      <c r="AL61" s="169">
        <f t="shared" si="24"/>
        <v>-6</v>
      </c>
      <c r="AM61" s="170">
        <v>5</v>
      </c>
    </row>
    <row r="62" spans="1:39" ht="24" customHeight="1" thickBot="1" thickTop="1">
      <c r="A62" s="167" t="s">
        <v>520</v>
      </c>
      <c r="B62" s="152">
        <v>0</v>
      </c>
      <c r="C62" s="153" t="s">
        <v>935</v>
      </c>
      <c r="D62" s="154">
        <v>6</v>
      </c>
      <c r="E62" s="152">
        <v>1</v>
      </c>
      <c r="F62" s="153" t="s">
        <v>935</v>
      </c>
      <c r="G62" s="154">
        <v>2</v>
      </c>
      <c r="H62" s="152">
        <v>1</v>
      </c>
      <c r="I62" s="155" t="s">
        <v>935</v>
      </c>
      <c r="J62" s="154">
        <v>3</v>
      </c>
      <c r="K62" s="152">
        <v>2</v>
      </c>
      <c r="L62" s="153" t="s">
        <v>935</v>
      </c>
      <c r="M62" s="154">
        <v>0</v>
      </c>
      <c r="N62" s="152">
        <v>2</v>
      </c>
      <c r="O62" s="155" t="s">
        <v>935</v>
      </c>
      <c r="P62" s="154">
        <v>5</v>
      </c>
      <c r="Q62" s="152">
        <v>1</v>
      </c>
      <c r="R62" s="153" t="s">
        <v>935</v>
      </c>
      <c r="S62" s="154">
        <v>5</v>
      </c>
      <c r="T62" s="156">
        <v>1</v>
      </c>
      <c r="U62" s="155" t="s">
        <v>935</v>
      </c>
      <c r="V62" s="157">
        <v>0</v>
      </c>
      <c r="W62" s="267" t="s">
        <v>951</v>
      </c>
      <c r="X62" s="268"/>
      <c r="Y62" s="269"/>
      <c r="Z62" s="156">
        <v>1</v>
      </c>
      <c r="AA62" s="168" t="s">
        <v>935</v>
      </c>
      <c r="AB62" s="157">
        <v>2</v>
      </c>
      <c r="AC62" s="152">
        <v>2</v>
      </c>
      <c r="AD62" s="155" t="s">
        <v>935</v>
      </c>
      <c r="AE62" s="154">
        <v>1</v>
      </c>
      <c r="AF62" s="169">
        <f t="shared" si="20"/>
        <v>9</v>
      </c>
      <c r="AG62" s="169">
        <f t="shared" si="21"/>
        <v>3</v>
      </c>
      <c r="AH62" s="169">
        <f>IF(ISNUMBER(B62),IF(B62&lt;D62,1,0))+IF(ISNUMBER(E62),IF(E62&lt;G62,1,0))+IF(ISNUMBER(H62),IF(H62&lt;J62,1,0))+IF(ISNUMBER(K62),IF(K62&lt;M62,1,0))+IF(ISNUMBER(N62),IF(N62&lt;P62,1,0))+IF(ISNUMBER(Q62),IF(Q62&lt;S62,1,0))+IF(ISNUMBER(T62),IF(T62&lt;V62,1,0))+IF(ISNUMBER(W62),IF(W62&lt;Y62,1,0))+IF(ISNUMBER(Z62),IF(Z62&lt;AB62,1,0)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62),IF(AC62&lt;AE62,1,0))</f>
        <v>6</v>
      </c>
      <c r="AI62" s="169">
        <f>IF(ISNUMBER(B62),IF(B62=D62,1,0))+IF(ISNUMBER(E62),IF(E62=G62,1,0))+IF(ISNUMBER(H62),IF(H62=J62,1,0))+IF(ISNUMBER(K62),IF(K62=M62,1,0))+IF(ISNUMBER(N62),IF(N62=P62,1,0))+IF(ISNUMBER(Q62),IF(Q62=S62,1,0))+IF(ISNUMBER(T62),IF(T62=V62,1,0))+IF(ISNUMBER(W62),IF(W62=Y62,1,0))+IF(ISNUMBER(Z62),IF(Z62=AB62,1,0)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62),IF(AC62=AE62,1,0))+IF(ISNUMBER(#REF!),IF(#REF!=#REF!,1,0))</f>
        <v>0</v>
      </c>
      <c r="AJ62" s="169">
        <f t="shared" si="22"/>
        <v>11</v>
      </c>
      <c r="AK62" s="169">
        <f t="shared" si="23"/>
        <v>24</v>
      </c>
      <c r="AL62" s="169">
        <f t="shared" si="24"/>
        <v>-13</v>
      </c>
      <c r="AM62" s="170">
        <v>7</v>
      </c>
    </row>
    <row r="63" spans="1:39" ht="24" customHeight="1" thickBot="1" thickTop="1">
      <c r="A63" s="167" t="s">
        <v>613</v>
      </c>
      <c r="B63" s="152">
        <v>0</v>
      </c>
      <c r="C63" s="153" t="s">
        <v>935</v>
      </c>
      <c r="D63" s="154">
        <v>1</v>
      </c>
      <c r="E63" s="152">
        <v>2</v>
      </c>
      <c r="F63" s="153" t="s">
        <v>935</v>
      </c>
      <c r="G63" s="154">
        <v>1</v>
      </c>
      <c r="H63" s="152">
        <v>0</v>
      </c>
      <c r="I63" s="155" t="s">
        <v>935</v>
      </c>
      <c r="J63" s="154">
        <v>1</v>
      </c>
      <c r="K63" s="152">
        <v>1</v>
      </c>
      <c r="L63" s="153" t="s">
        <v>935</v>
      </c>
      <c r="M63" s="154">
        <v>1</v>
      </c>
      <c r="N63" s="152">
        <v>0</v>
      </c>
      <c r="O63" s="155" t="s">
        <v>935</v>
      </c>
      <c r="P63" s="154">
        <v>0</v>
      </c>
      <c r="Q63" s="152">
        <v>0</v>
      </c>
      <c r="R63" s="153" t="s">
        <v>935</v>
      </c>
      <c r="S63" s="154">
        <v>1</v>
      </c>
      <c r="T63" s="156">
        <v>0</v>
      </c>
      <c r="U63" s="155" t="s">
        <v>935</v>
      </c>
      <c r="V63" s="157">
        <v>0</v>
      </c>
      <c r="W63" s="152">
        <v>2</v>
      </c>
      <c r="X63" s="155" t="s">
        <v>935</v>
      </c>
      <c r="Y63" s="154">
        <v>1</v>
      </c>
      <c r="Z63" s="267" t="s">
        <v>950</v>
      </c>
      <c r="AA63" s="268"/>
      <c r="AB63" s="269"/>
      <c r="AC63" s="152">
        <v>3</v>
      </c>
      <c r="AD63" s="155" t="s">
        <v>935</v>
      </c>
      <c r="AE63" s="154">
        <v>2</v>
      </c>
      <c r="AF63" s="169">
        <f t="shared" si="20"/>
        <v>12</v>
      </c>
      <c r="AG63" s="169">
        <f t="shared" si="21"/>
        <v>3</v>
      </c>
      <c r="AH63" s="169">
        <f>IF(ISNUMBER(B63),IF(B63&lt;D63,1,0))+IF(ISNUMBER(E63),IF(E63&lt;G63,1,0))+IF(ISNUMBER(H63),IF(H63&lt;J63,1,0))+IF(ISNUMBER(K63),IF(K63&lt;M63,1,0))+IF(ISNUMBER(N63),IF(N63&lt;P63,1,0))+IF(ISNUMBER(Q63),IF(Q63&lt;S63,1,0))+IF(ISNUMBER(T63),IF(T63&lt;V63,1,0))+IF(ISNUMBER(W63),IF(W63&lt;Y63,1,0))+IF(ISNUMBER(Z63),IF(Z63&lt;AB63,1,0)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63),IF(AC63&lt;AE63,1,0))</f>
        <v>3</v>
      </c>
      <c r="AI63" s="169">
        <f>IF(ISNUMBER(B63),IF(B63=D63,1,0))+IF(ISNUMBER(E63),IF(E63=G63,1,0))+IF(ISNUMBER(H63),IF(H63=J63,1,0))+IF(ISNUMBER(K63),IF(K63=M63,1,0))+IF(ISNUMBER(N63),IF(N63=P63,1,0))+IF(ISNUMBER(Q63),IF(Q63=S63,1,0))+IF(ISNUMBER(T63),IF(T63=V63,1,0))+IF(ISNUMBER(W63),IF(W63=Y63,1,0))+IF(ISNUMBER(Z63),IF(Z63=AB63,1,0)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63),IF(AC63=AE63,1,0))+IF(ISNUMBER(#REF!),IF(#REF!=#REF!,1,0))</f>
        <v>3</v>
      </c>
      <c r="AJ63" s="169">
        <f t="shared" si="22"/>
        <v>8</v>
      </c>
      <c r="AK63" s="169">
        <f t="shared" si="23"/>
        <v>8</v>
      </c>
      <c r="AL63" s="169">
        <f t="shared" si="24"/>
        <v>0</v>
      </c>
      <c r="AM63" s="170">
        <v>4</v>
      </c>
    </row>
    <row r="64" spans="1:39" ht="24" customHeight="1" thickBot="1" thickTop="1">
      <c r="A64" s="158" t="s">
        <v>612</v>
      </c>
      <c r="B64" s="163">
        <v>0</v>
      </c>
      <c r="C64" s="164" t="s">
        <v>935</v>
      </c>
      <c r="D64" s="165">
        <v>4</v>
      </c>
      <c r="E64" s="163">
        <v>6</v>
      </c>
      <c r="F64" s="164" t="s">
        <v>935</v>
      </c>
      <c r="G64" s="165">
        <v>1</v>
      </c>
      <c r="H64" s="163">
        <v>0</v>
      </c>
      <c r="I64" s="166" t="s">
        <v>935</v>
      </c>
      <c r="J64" s="165">
        <v>3</v>
      </c>
      <c r="K64" s="163">
        <v>1</v>
      </c>
      <c r="L64" s="164" t="s">
        <v>935</v>
      </c>
      <c r="M64" s="165">
        <v>1</v>
      </c>
      <c r="N64" s="163">
        <v>0</v>
      </c>
      <c r="O64" s="166" t="s">
        <v>935</v>
      </c>
      <c r="P64" s="165">
        <v>7</v>
      </c>
      <c r="Q64" s="163">
        <v>0</v>
      </c>
      <c r="R64" s="164" t="s">
        <v>935</v>
      </c>
      <c r="S64" s="165">
        <v>7</v>
      </c>
      <c r="T64" s="159">
        <v>2</v>
      </c>
      <c r="U64" s="166" t="s">
        <v>935</v>
      </c>
      <c r="V64" s="160">
        <v>0</v>
      </c>
      <c r="W64" s="163">
        <v>1</v>
      </c>
      <c r="X64" s="166" t="s">
        <v>935</v>
      </c>
      <c r="Y64" s="165">
        <v>2</v>
      </c>
      <c r="Z64" s="163">
        <v>2</v>
      </c>
      <c r="AA64" s="166" t="s">
        <v>935</v>
      </c>
      <c r="AB64" s="165">
        <v>3</v>
      </c>
      <c r="AC64" s="270" t="s">
        <v>950</v>
      </c>
      <c r="AD64" s="271"/>
      <c r="AE64" s="272"/>
      <c r="AF64" s="161">
        <f t="shared" si="20"/>
        <v>7</v>
      </c>
      <c r="AG64" s="161">
        <f t="shared" si="21"/>
        <v>2</v>
      </c>
      <c r="AH64" s="161">
        <f>IF(ISNUMBER(B64),IF(B64&lt;D64,1,0))+IF(ISNUMBER(E64),IF(E64&lt;G64,1,0))+IF(ISNUMBER(H64),IF(H64&lt;J64,1,0))+IF(ISNUMBER(K64),IF(K64&lt;M64,1,0))+IF(ISNUMBER(N64),IF(N64&lt;P64,1,0))+IF(ISNUMBER(Q64),IF(Q64&lt;S64,1,0))+IF(ISNUMBER(T64),IF(T64&lt;V64,1,0))+IF(ISNUMBER(W64),IF(W64&lt;Y64,1,0))+IF(ISNUMBER(Z64),IF(Z64&lt;AB64,1,0)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64),IF(AC64&lt;AE64,1,0))</f>
        <v>6</v>
      </c>
      <c r="AI64" s="161">
        <f>IF(ISNUMBER(B64),IF(B64=D64,1,0))+IF(ISNUMBER(E64),IF(E64=G64,1,0))+IF(ISNUMBER(H64),IF(H64=J64,1,0))+IF(ISNUMBER(K64),IF(K64=M64,1,0))+IF(ISNUMBER(N64),IF(N64=P64,1,0))+IF(ISNUMBER(Q64),IF(Q64=S64,1,0))+IF(ISNUMBER(T64),IF(T64=V64,1,0))+IF(ISNUMBER(W64),IF(W64=Y64,1,0))+IF(ISNUMBER(Z64),IF(Z64=AB64,1,0)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64),IF(AC64=AE64,1,0))+IF(ISNUMBER(#REF!),IF(#REF!=#REF!,1,0))</f>
        <v>1</v>
      </c>
      <c r="AJ64" s="161">
        <f t="shared" si="22"/>
        <v>12</v>
      </c>
      <c r="AK64" s="161">
        <f t="shared" si="23"/>
        <v>28</v>
      </c>
      <c r="AL64" s="161">
        <f t="shared" si="24"/>
        <v>-16</v>
      </c>
      <c r="AM64" s="162">
        <v>9</v>
      </c>
    </row>
    <row r="66" ht="15" thickBot="1"/>
    <row r="67" spans="1:39" ht="24" customHeight="1" thickBot="1">
      <c r="A67" s="149" t="s">
        <v>965</v>
      </c>
      <c r="B67" s="273" t="str">
        <f>A68</f>
        <v>蘇原JFC</v>
      </c>
      <c r="C67" s="274"/>
      <c r="D67" s="275"/>
      <c r="E67" s="273" t="str">
        <f>A69</f>
        <v>北方JFS</v>
      </c>
      <c r="F67" s="274"/>
      <c r="G67" s="275"/>
      <c r="H67" s="273" t="str">
        <f>A70</f>
        <v>茜部</v>
      </c>
      <c r="I67" s="274"/>
      <c r="J67" s="275"/>
      <c r="K67" s="273" t="str">
        <f>A71</f>
        <v>西郷</v>
      </c>
      <c r="L67" s="274"/>
      <c r="M67" s="275"/>
      <c r="N67" s="273" t="str">
        <f>A72</f>
        <v>蘇原二</v>
      </c>
      <c r="O67" s="274"/>
      <c r="P67" s="275"/>
      <c r="Q67" s="273" t="str">
        <f>A73</f>
        <v>岩野田</v>
      </c>
      <c r="R67" s="274"/>
      <c r="S67" s="275"/>
      <c r="T67" s="273" t="str">
        <f>A74</f>
        <v>岐阜西SC</v>
      </c>
      <c r="U67" s="274"/>
      <c r="V67" s="275"/>
      <c r="W67" s="273" t="str">
        <f>A75</f>
        <v>若鮎城西</v>
      </c>
      <c r="X67" s="274"/>
      <c r="Y67" s="275"/>
      <c r="Z67" s="273" t="str">
        <f>A76</f>
        <v>ラセルバ</v>
      </c>
      <c r="AA67" s="274"/>
      <c r="AB67" s="275"/>
      <c r="AC67" s="273" t="str">
        <f>A77</f>
        <v>-</v>
      </c>
      <c r="AD67" s="274"/>
      <c r="AE67" s="275"/>
      <c r="AF67" s="150" t="s">
        <v>926</v>
      </c>
      <c r="AG67" s="150" t="s">
        <v>927</v>
      </c>
      <c r="AH67" s="150" t="s">
        <v>928</v>
      </c>
      <c r="AI67" s="150" t="s">
        <v>929</v>
      </c>
      <c r="AJ67" s="150" t="s">
        <v>930</v>
      </c>
      <c r="AK67" s="150" t="s">
        <v>931</v>
      </c>
      <c r="AL67" s="150" t="s">
        <v>938</v>
      </c>
      <c r="AM67" s="151" t="s">
        <v>932</v>
      </c>
    </row>
    <row r="68" spans="1:39" ht="24" customHeight="1" thickBot="1" thickTop="1">
      <c r="A68" s="167" t="s">
        <v>521</v>
      </c>
      <c r="B68" s="267" t="s">
        <v>934</v>
      </c>
      <c r="C68" s="268"/>
      <c r="D68" s="269"/>
      <c r="E68" s="152">
        <v>2</v>
      </c>
      <c r="F68" s="153" t="s">
        <v>935</v>
      </c>
      <c r="G68" s="154">
        <v>2</v>
      </c>
      <c r="H68" s="152">
        <v>0</v>
      </c>
      <c r="I68" s="155" t="s">
        <v>935</v>
      </c>
      <c r="J68" s="154">
        <v>1</v>
      </c>
      <c r="K68" s="152">
        <v>0</v>
      </c>
      <c r="L68" s="153" t="s">
        <v>935</v>
      </c>
      <c r="M68" s="154">
        <v>0</v>
      </c>
      <c r="N68" s="152">
        <v>0</v>
      </c>
      <c r="O68" s="155" t="s">
        <v>935</v>
      </c>
      <c r="P68" s="154">
        <v>1</v>
      </c>
      <c r="Q68" s="152">
        <v>0</v>
      </c>
      <c r="R68" s="153" t="s">
        <v>935</v>
      </c>
      <c r="S68" s="154">
        <v>1</v>
      </c>
      <c r="T68" s="156">
        <v>0</v>
      </c>
      <c r="U68" s="155" t="s">
        <v>935</v>
      </c>
      <c r="V68" s="157">
        <v>1</v>
      </c>
      <c r="W68" s="152">
        <v>0</v>
      </c>
      <c r="X68" s="155" t="s">
        <v>935</v>
      </c>
      <c r="Y68" s="154">
        <v>2</v>
      </c>
      <c r="Z68" s="156">
        <v>3</v>
      </c>
      <c r="AA68" s="168" t="s">
        <v>936</v>
      </c>
      <c r="AB68" s="157">
        <v>0</v>
      </c>
      <c r="AC68" s="152"/>
      <c r="AD68" s="155"/>
      <c r="AE68" s="154"/>
      <c r="AF68" s="169">
        <f>AG68*3+AI68*1</f>
        <v>5</v>
      </c>
      <c r="AG68" s="169">
        <f>IF(ISNUMBER(B68),IF(B68&gt;D68,1,0))+IF(ISNUMBER(E68),IF(E68&gt;G68,1,0))+IF(ISNUMBER(H68),IF(H68&gt;J68,1,0))+IF(ISNUMBER(K68),IF(K68&gt;M68,1,0))+IF(ISNUMBER(N68),IF(N68&gt;P68,1,0))+IF(ISNUMBER(Q68),IF(Q68&gt;S68,1,0))+IF(ISNUMBER(T68),IF(T68&gt;V68,1,0))+IF(ISNUMBER(W68),IF(W68&gt;Y68,1,0))+IF(ISNUMBER(Z68),IF(Z68&gt;AB68,1,0))+IF(ISNUMBER(AC68),IF(AC68&gt;AE68,1,0))</f>
        <v>1</v>
      </c>
      <c r="AH68" s="169">
        <f>IF(ISNUMBER(B68),IF(B68&lt;D68,1,0))+IF(ISNUMBER(E68),IF(E68&lt;G68,1,0))+IF(ISNUMBER(H68),IF(H68&lt;J68,1,0))+IF(ISNUMBER(K68),IF(K68&lt;M68,1,0))+IF(ISNUMBER(N68),IF(N68&lt;P68,1,0))+IF(ISNUMBER(Q68),IF(Q68&lt;S68,1,0))+IF(ISNUMBER(T68),IF(T68&lt;V68,1,0))+IF(ISNUMBER(W68),IF(W68&lt;Y68,1,0))+IF(ISNUMBER(Z68),IF(Z68&lt;AB68,1,0)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68),IF(AC68&lt;AE68,1,0))</f>
        <v>5</v>
      </c>
      <c r="AI68" s="169">
        <f>IF(ISNUMBER(B68),IF(B68=D68,1,0))+IF(ISNUMBER(E68),IF(E68=G68,1,0))+IF(ISNUMBER(H68),IF(H68=J68,1,0))+IF(ISNUMBER(K68),IF(K68=M68,1,0))+IF(ISNUMBER(N68),IF(N68=P68,1,0))+IF(ISNUMBER(Q68),IF(Q68=S68,1,0))+IF(ISNUMBER(T68),IF(T68=V68,1,0))+IF(ISNUMBER(W68),IF(W68=Y68,1,0))+IF(ISNUMBER(Z68),IF(Z68=AB68,1,0)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68),IF(AC68=AE68,1,0))+IF(ISNUMBER(#REF!),IF(#REF!=#REF!,1,0))</f>
        <v>2</v>
      </c>
      <c r="AJ68" s="169">
        <f>SUM(B68,E68,H68,K68,N68,Q68,T68,W68,Z68,AC68)</f>
        <v>5</v>
      </c>
      <c r="AK68" s="169">
        <f>SUM(D68,G68,J68,M68,P68,S68,V68,Y68,AB68,AE68)</f>
        <v>8</v>
      </c>
      <c r="AL68" s="169">
        <f>AJ68-AK68</f>
        <v>-3</v>
      </c>
      <c r="AM68" s="170">
        <v>7</v>
      </c>
    </row>
    <row r="69" spans="1:39" ht="24" customHeight="1" thickBot="1" thickTop="1">
      <c r="A69" s="167" t="s">
        <v>971</v>
      </c>
      <c r="B69" s="152">
        <v>2</v>
      </c>
      <c r="C69" s="153" t="s">
        <v>935</v>
      </c>
      <c r="D69" s="154">
        <v>2</v>
      </c>
      <c r="E69" s="267" t="s">
        <v>950</v>
      </c>
      <c r="F69" s="268"/>
      <c r="G69" s="269"/>
      <c r="H69" s="152">
        <v>2</v>
      </c>
      <c r="I69" s="155" t="s">
        <v>935</v>
      </c>
      <c r="J69" s="154">
        <v>3</v>
      </c>
      <c r="K69" s="152">
        <v>5</v>
      </c>
      <c r="L69" s="153" t="s">
        <v>935</v>
      </c>
      <c r="M69" s="154">
        <v>0</v>
      </c>
      <c r="N69" s="152">
        <v>0</v>
      </c>
      <c r="O69" s="155" t="s">
        <v>935</v>
      </c>
      <c r="P69" s="154">
        <v>0</v>
      </c>
      <c r="Q69" s="152">
        <v>0</v>
      </c>
      <c r="R69" s="153" t="s">
        <v>935</v>
      </c>
      <c r="S69" s="154">
        <v>2</v>
      </c>
      <c r="T69" s="156">
        <v>0</v>
      </c>
      <c r="U69" s="155" t="s">
        <v>935</v>
      </c>
      <c r="V69" s="157">
        <v>0</v>
      </c>
      <c r="W69" s="152">
        <v>0</v>
      </c>
      <c r="X69" s="155" t="s">
        <v>935</v>
      </c>
      <c r="Y69" s="154">
        <v>0</v>
      </c>
      <c r="Z69" s="156">
        <v>2</v>
      </c>
      <c r="AA69" s="168" t="s">
        <v>935</v>
      </c>
      <c r="AB69" s="157">
        <v>1</v>
      </c>
      <c r="AC69" s="152"/>
      <c r="AD69" s="155"/>
      <c r="AE69" s="154"/>
      <c r="AF69" s="169">
        <f aca="true" t="shared" si="25" ref="AF69:AF76">AG69*3+AI69*1</f>
        <v>10</v>
      </c>
      <c r="AG69" s="169">
        <f aca="true" t="shared" si="26" ref="AG69:AG76">IF(ISNUMBER(B69),IF(B69&gt;D69,1,0))+IF(ISNUMBER(E69),IF(E69&gt;G69,1,0))+IF(ISNUMBER(H69),IF(H69&gt;J69,1,0))+IF(ISNUMBER(K69),IF(K69&gt;M69,1,0))+IF(ISNUMBER(N69),IF(N69&gt;P69,1,0))+IF(ISNUMBER(Q69),IF(Q69&gt;S69,1,0))+IF(ISNUMBER(T69),IF(T69&gt;V69,1,0))+IF(ISNUMBER(W69),IF(W69&gt;Y69,1,0))+IF(ISNUMBER(Z69),IF(Z69&gt;AB69,1,0))+IF(ISNUMBER(AC69),IF(AC69&gt;AE69,1,0))</f>
        <v>2</v>
      </c>
      <c r="AH69" s="169">
        <f>IF(ISNUMBER(B69),IF(B69&lt;D69,1,0))+IF(ISNUMBER(E69),IF(E69&lt;G69,1,0))+IF(ISNUMBER(H69),IF(H69&lt;J69,1,0))+IF(ISNUMBER(K69),IF(K69&lt;M69,1,0))+IF(ISNUMBER(N69),IF(N69&lt;P69,1,0))+IF(ISNUMBER(Q69),IF(Q69&lt;S69,1,0))+IF(ISNUMBER(T69),IF(T69&lt;V69,1,0))+IF(ISNUMBER(W69),IF(W69&lt;Y69,1,0))+IF(ISNUMBER(Z69),IF(Z69&lt;AB69,1,0)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69),IF(AC69&lt;AE69,1,0))</f>
        <v>2</v>
      </c>
      <c r="AI69" s="169">
        <f>IF(ISNUMBER(B69),IF(B69=D69,1,0))+IF(ISNUMBER(E69),IF(E69=G69,1,0))+IF(ISNUMBER(H69),IF(H69=J69,1,0))+IF(ISNUMBER(K69),IF(K69=M69,1,0))+IF(ISNUMBER(N69),IF(N69=P69,1,0))+IF(ISNUMBER(Q69),IF(Q69=S69,1,0))+IF(ISNUMBER(T69),IF(T69=V69,1,0))+IF(ISNUMBER(W69),IF(W69=Y69,1,0))+IF(ISNUMBER(Z69),IF(Z69=AB69,1,0)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69),IF(AC69=AE69,1,0))+IF(ISNUMBER(#REF!),IF(#REF!=#REF!,1,0))</f>
        <v>4</v>
      </c>
      <c r="AJ69" s="169">
        <f aca="true" t="shared" si="27" ref="AJ69:AJ76">SUM(B69,E69,H69,K69,N69,Q69,T69,W69,Z69,AC69)</f>
        <v>11</v>
      </c>
      <c r="AK69" s="169">
        <f aca="true" t="shared" si="28" ref="AK69:AK76">SUM(D69,G69,J69,M69,P69,S69,V69,Y69,AB69,AE69)</f>
        <v>8</v>
      </c>
      <c r="AL69" s="169">
        <f aca="true" t="shared" si="29" ref="AL69:AL76">AJ69-AK69</f>
        <v>3</v>
      </c>
      <c r="AM69" s="170">
        <v>6</v>
      </c>
    </row>
    <row r="70" spans="1:39" ht="24" customHeight="1" thickBot="1" thickTop="1">
      <c r="A70" s="167" t="s">
        <v>522</v>
      </c>
      <c r="B70" s="152">
        <v>1</v>
      </c>
      <c r="C70" s="153" t="s">
        <v>935</v>
      </c>
      <c r="D70" s="154">
        <v>0</v>
      </c>
      <c r="E70" s="152">
        <v>3</v>
      </c>
      <c r="F70" s="153" t="s">
        <v>935</v>
      </c>
      <c r="G70" s="154">
        <v>2</v>
      </c>
      <c r="H70" s="267" t="s">
        <v>950</v>
      </c>
      <c r="I70" s="268"/>
      <c r="J70" s="269"/>
      <c r="K70" s="152">
        <v>5</v>
      </c>
      <c r="L70" s="153" t="s">
        <v>935</v>
      </c>
      <c r="M70" s="154">
        <v>0</v>
      </c>
      <c r="N70" s="152">
        <v>1</v>
      </c>
      <c r="O70" s="155" t="s">
        <v>935</v>
      </c>
      <c r="P70" s="154">
        <v>1</v>
      </c>
      <c r="Q70" s="152">
        <v>0</v>
      </c>
      <c r="R70" s="153" t="s">
        <v>935</v>
      </c>
      <c r="S70" s="154">
        <v>2</v>
      </c>
      <c r="T70" s="156">
        <v>0</v>
      </c>
      <c r="U70" s="155" t="s">
        <v>935</v>
      </c>
      <c r="V70" s="157">
        <v>0</v>
      </c>
      <c r="W70" s="152">
        <v>1</v>
      </c>
      <c r="X70" s="155" t="s">
        <v>935</v>
      </c>
      <c r="Y70" s="154">
        <v>2</v>
      </c>
      <c r="Z70" s="156">
        <v>7</v>
      </c>
      <c r="AA70" s="168" t="s">
        <v>935</v>
      </c>
      <c r="AB70" s="157">
        <v>2</v>
      </c>
      <c r="AC70" s="152"/>
      <c r="AD70" s="155"/>
      <c r="AE70" s="154"/>
      <c r="AF70" s="169">
        <f t="shared" si="25"/>
        <v>14</v>
      </c>
      <c r="AG70" s="169">
        <f t="shared" si="26"/>
        <v>4</v>
      </c>
      <c r="AH70" s="169">
        <f>IF(ISNUMBER(B70),IF(B70&lt;D70,1,0))+IF(ISNUMBER(E70),IF(E70&lt;G70,1,0))+IF(ISNUMBER(H70),IF(H70&lt;J70,1,0))+IF(ISNUMBER(K70),IF(K70&lt;M70,1,0))+IF(ISNUMBER(N70),IF(N70&lt;P70,1,0))+IF(ISNUMBER(Q70),IF(Q70&lt;S70,1,0))+IF(ISNUMBER(T70),IF(T70&lt;V70,1,0))+IF(ISNUMBER(W70),IF(W70&lt;Y70,1,0))+IF(ISNUMBER(Z70),IF(Z70&lt;AB70,1,0)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70),IF(AC70&lt;AE70,1,0))</f>
        <v>2</v>
      </c>
      <c r="AI70" s="169">
        <f>IF(ISNUMBER(B70),IF(B70=D70,1,0))+IF(ISNUMBER(E70),IF(E70=G70,1,0))+IF(ISNUMBER(H70),IF(H70=J70,1,0))+IF(ISNUMBER(K70),IF(K70=M70,1,0))+IF(ISNUMBER(N70),IF(N70=P70,1,0))+IF(ISNUMBER(Q70),IF(Q70=S70,1,0))+IF(ISNUMBER(T70),IF(T70=V70,1,0))+IF(ISNUMBER(W70),IF(W70=Y70,1,0))+IF(ISNUMBER(Z70),IF(Z70=AB70,1,0)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70),IF(AC70=AE70,1,0))+IF(ISNUMBER(#REF!),IF(#REF!=#REF!,1,0))</f>
        <v>2</v>
      </c>
      <c r="AJ70" s="169">
        <f t="shared" si="27"/>
        <v>18</v>
      </c>
      <c r="AK70" s="169">
        <f t="shared" si="28"/>
        <v>9</v>
      </c>
      <c r="AL70" s="169">
        <f t="shared" si="29"/>
        <v>9</v>
      </c>
      <c r="AM70" s="170">
        <v>3</v>
      </c>
    </row>
    <row r="71" spans="1:39" ht="24" customHeight="1" thickBot="1" thickTop="1">
      <c r="A71" s="167" t="s">
        <v>523</v>
      </c>
      <c r="B71" s="152">
        <v>0</v>
      </c>
      <c r="C71" s="153" t="s">
        <v>935</v>
      </c>
      <c r="D71" s="154">
        <v>0</v>
      </c>
      <c r="E71" s="152">
        <v>0</v>
      </c>
      <c r="F71" s="153" t="s">
        <v>935</v>
      </c>
      <c r="G71" s="154">
        <v>5</v>
      </c>
      <c r="H71" s="152">
        <v>0</v>
      </c>
      <c r="I71" s="155" t="s">
        <v>935</v>
      </c>
      <c r="J71" s="154">
        <v>5</v>
      </c>
      <c r="K71" s="267" t="s">
        <v>950</v>
      </c>
      <c r="L71" s="268"/>
      <c r="M71" s="269"/>
      <c r="N71" s="152">
        <v>0</v>
      </c>
      <c r="O71" s="155" t="s">
        <v>935</v>
      </c>
      <c r="P71" s="154">
        <v>2</v>
      </c>
      <c r="Q71" s="152">
        <v>0</v>
      </c>
      <c r="R71" s="153" t="s">
        <v>935</v>
      </c>
      <c r="S71" s="154">
        <v>1</v>
      </c>
      <c r="T71" s="156">
        <v>1</v>
      </c>
      <c r="U71" s="155" t="s">
        <v>935</v>
      </c>
      <c r="V71" s="157">
        <v>3</v>
      </c>
      <c r="W71" s="152">
        <v>0</v>
      </c>
      <c r="X71" s="155" t="s">
        <v>935</v>
      </c>
      <c r="Y71" s="154">
        <v>5</v>
      </c>
      <c r="Z71" s="156">
        <v>4</v>
      </c>
      <c r="AA71" s="168" t="s">
        <v>935</v>
      </c>
      <c r="AB71" s="157">
        <v>2</v>
      </c>
      <c r="AC71" s="152"/>
      <c r="AD71" s="155"/>
      <c r="AE71" s="154"/>
      <c r="AF71" s="169">
        <f t="shared" si="25"/>
        <v>4</v>
      </c>
      <c r="AG71" s="169">
        <f t="shared" si="26"/>
        <v>1</v>
      </c>
      <c r="AH71" s="169">
        <f>IF(ISNUMBER(B71),IF(B71&lt;D71,1,0))+IF(ISNUMBER(E71),IF(E71&lt;G71,1,0))+IF(ISNUMBER(H71),IF(H71&lt;J71,1,0))+IF(ISNUMBER(K71),IF(K71&lt;M71,1,0))+IF(ISNUMBER(N71),IF(N71&lt;P71,1,0))+IF(ISNUMBER(Q71),IF(Q71&lt;S71,1,0))+IF(ISNUMBER(T71),IF(T71&lt;V71,1,0))+IF(ISNUMBER(W71),IF(W71&lt;Y71,1,0))+IF(ISNUMBER(Z71),IF(Z71&lt;AB71,1,0)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71),IF(AC71&lt;AE71,1,0))</f>
        <v>6</v>
      </c>
      <c r="AI71" s="169">
        <f>IF(ISNUMBER(B71),IF(B71=D71,1,0))+IF(ISNUMBER(E71),IF(E71=G71,1,0))+IF(ISNUMBER(H71),IF(H71=J71,1,0))+IF(ISNUMBER(K71),IF(K71=M71,1,0))+IF(ISNUMBER(N71),IF(N71=P71,1,0))+IF(ISNUMBER(Q71),IF(Q71=S71,1,0))+IF(ISNUMBER(T71),IF(T71=V71,1,0))+IF(ISNUMBER(W71),IF(W71=Y71,1,0))+IF(ISNUMBER(Z71),IF(Z71=AB71,1,0)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71),IF(AC71=AE71,1,0))+IF(ISNUMBER(#REF!),IF(#REF!=#REF!,1,0))</f>
        <v>1</v>
      </c>
      <c r="AJ71" s="169">
        <f t="shared" si="27"/>
        <v>5</v>
      </c>
      <c r="AK71" s="169">
        <f t="shared" si="28"/>
        <v>23</v>
      </c>
      <c r="AL71" s="169">
        <f t="shared" si="29"/>
        <v>-18</v>
      </c>
      <c r="AM71" s="170">
        <v>8</v>
      </c>
    </row>
    <row r="72" spans="1:39" ht="24" customHeight="1" thickBot="1" thickTop="1">
      <c r="A72" s="167" t="s">
        <v>524</v>
      </c>
      <c r="B72" s="152">
        <v>1</v>
      </c>
      <c r="C72" s="153" t="s">
        <v>935</v>
      </c>
      <c r="D72" s="154">
        <v>0</v>
      </c>
      <c r="E72" s="152">
        <v>0</v>
      </c>
      <c r="F72" s="153" t="s">
        <v>935</v>
      </c>
      <c r="G72" s="154">
        <v>0</v>
      </c>
      <c r="H72" s="152">
        <v>1</v>
      </c>
      <c r="I72" s="155" t="s">
        <v>935</v>
      </c>
      <c r="J72" s="154">
        <v>1</v>
      </c>
      <c r="K72" s="152">
        <v>2</v>
      </c>
      <c r="L72" s="153" t="s">
        <v>935</v>
      </c>
      <c r="M72" s="154">
        <v>0</v>
      </c>
      <c r="N72" s="267" t="s">
        <v>951</v>
      </c>
      <c r="O72" s="268"/>
      <c r="P72" s="269"/>
      <c r="Q72" s="152">
        <v>2</v>
      </c>
      <c r="R72" s="153" t="s">
        <v>935</v>
      </c>
      <c r="S72" s="154">
        <v>0</v>
      </c>
      <c r="T72" s="156">
        <v>0</v>
      </c>
      <c r="U72" s="155" t="s">
        <v>935</v>
      </c>
      <c r="V72" s="157">
        <v>0</v>
      </c>
      <c r="W72" s="152">
        <v>0</v>
      </c>
      <c r="X72" s="155" t="s">
        <v>935</v>
      </c>
      <c r="Y72" s="154">
        <v>1</v>
      </c>
      <c r="Z72" s="156">
        <v>0</v>
      </c>
      <c r="AA72" s="168" t="s">
        <v>935</v>
      </c>
      <c r="AB72" s="157">
        <v>0</v>
      </c>
      <c r="AC72" s="152"/>
      <c r="AD72" s="155"/>
      <c r="AE72" s="154"/>
      <c r="AF72" s="169">
        <f t="shared" si="25"/>
        <v>13</v>
      </c>
      <c r="AG72" s="169">
        <f t="shared" si="26"/>
        <v>3</v>
      </c>
      <c r="AH72" s="169">
        <f>IF(ISNUMBER(B72),IF(B72&lt;D72,1,0))+IF(ISNUMBER(E72),IF(E72&lt;G72,1,0))+IF(ISNUMBER(H72),IF(H72&lt;J72,1,0))+IF(ISNUMBER(K72),IF(K72&lt;M72,1,0))+IF(ISNUMBER(N72),IF(N72&lt;P72,1,0))+IF(ISNUMBER(Q72),IF(Q72&lt;S72,1,0))+IF(ISNUMBER(T72),IF(T72&lt;V72,1,0))+IF(ISNUMBER(W72),IF(W72&lt;Y72,1,0))+IF(ISNUMBER(Z72),IF(Z72&lt;AB72,1,0)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72),IF(AC72&lt;AE72,1,0))</f>
        <v>1</v>
      </c>
      <c r="AI72" s="169">
        <f>IF(ISNUMBER(B72),IF(B72=D72,1,0))+IF(ISNUMBER(E72),IF(E72=G72,1,0))+IF(ISNUMBER(H72),IF(H72=J72,1,0))+IF(ISNUMBER(K72),IF(K72=M72,1,0))+IF(ISNUMBER(N72),IF(N72=P72,1,0))+IF(ISNUMBER(Q72),IF(Q72=S72,1,0))+IF(ISNUMBER(T72),IF(T72=V72,1,0))+IF(ISNUMBER(W72),IF(W72=Y72,1,0))+IF(ISNUMBER(Z72),IF(Z72=AB72,1,0)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72),IF(AC72=AE72,1,0))+IF(ISNUMBER(#REF!),IF(#REF!=#REF!,1,0))</f>
        <v>4</v>
      </c>
      <c r="AJ72" s="169">
        <f t="shared" si="27"/>
        <v>6</v>
      </c>
      <c r="AK72" s="169">
        <f t="shared" si="28"/>
        <v>2</v>
      </c>
      <c r="AL72" s="169">
        <f t="shared" si="29"/>
        <v>4</v>
      </c>
      <c r="AM72" s="170">
        <v>4</v>
      </c>
    </row>
    <row r="73" spans="1:39" ht="24" customHeight="1" thickBot="1" thickTop="1">
      <c r="A73" s="167" t="s">
        <v>525</v>
      </c>
      <c r="B73" s="152">
        <v>1</v>
      </c>
      <c r="C73" s="153" t="s">
        <v>935</v>
      </c>
      <c r="D73" s="154">
        <v>0</v>
      </c>
      <c r="E73" s="152">
        <v>2</v>
      </c>
      <c r="F73" s="153" t="s">
        <v>935</v>
      </c>
      <c r="G73" s="154">
        <v>0</v>
      </c>
      <c r="H73" s="152">
        <v>2</v>
      </c>
      <c r="I73" s="155" t="s">
        <v>935</v>
      </c>
      <c r="J73" s="154">
        <v>0</v>
      </c>
      <c r="K73" s="152">
        <v>1</v>
      </c>
      <c r="L73" s="153" t="s">
        <v>935</v>
      </c>
      <c r="M73" s="154">
        <v>0</v>
      </c>
      <c r="N73" s="152">
        <v>0</v>
      </c>
      <c r="O73" s="155" t="s">
        <v>935</v>
      </c>
      <c r="P73" s="154">
        <v>2</v>
      </c>
      <c r="Q73" s="267" t="s">
        <v>951</v>
      </c>
      <c r="R73" s="268"/>
      <c r="S73" s="269"/>
      <c r="T73" s="156">
        <v>2</v>
      </c>
      <c r="U73" s="155" t="s">
        <v>935</v>
      </c>
      <c r="V73" s="157">
        <v>1</v>
      </c>
      <c r="W73" s="152">
        <v>2</v>
      </c>
      <c r="X73" s="155" t="s">
        <v>935</v>
      </c>
      <c r="Y73" s="154">
        <v>0</v>
      </c>
      <c r="Z73" s="156">
        <v>6</v>
      </c>
      <c r="AA73" s="168" t="s">
        <v>935</v>
      </c>
      <c r="AB73" s="157">
        <v>0</v>
      </c>
      <c r="AC73" s="152"/>
      <c r="AD73" s="155"/>
      <c r="AE73" s="154"/>
      <c r="AF73" s="169">
        <f t="shared" si="25"/>
        <v>21</v>
      </c>
      <c r="AG73" s="169">
        <f t="shared" si="26"/>
        <v>7</v>
      </c>
      <c r="AH73" s="169">
        <f>IF(ISNUMBER(B73),IF(B73&lt;D73,1,0))+IF(ISNUMBER(E73),IF(E73&lt;G73,1,0))+IF(ISNUMBER(H73),IF(H73&lt;J73,1,0))+IF(ISNUMBER(K73),IF(K73&lt;M73,1,0))+IF(ISNUMBER(N73),IF(N73&lt;P73,1,0))+IF(ISNUMBER(Q73),IF(Q73&lt;S73,1,0))+IF(ISNUMBER(T73),IF(T73&lt;V73,1,0))+IF(ISNUMBER(W73),IF(W73&lt;Y73,1,0))+IF(ISNUMBER(Z73),IF(Z73&lt;AB73,1,0)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73),IF(AC73&lt;AE73,1,0))</f>
        <v>1</v>
      </c>
      <c r="AI73" s="169">
        <f>IF(ISNUMBER(B73),IF(B73=D73,1,0))+IF(ISNUMBER(E73),IF(E73=G73,1,0))+IF(ISNUMBER(H73),IF(H73=J73,1,0))+IF(ISNUMBER(K73),IF(K73=M73,1,0))+IF(ISNUMBER(N73),IF(N73=P73,1,0))+IF(ISNUMBER(Q73),IF(Q73=S73,1,0))+IF(ISNUMBER(T73),IF(T73=V73,1,0))+IF(ISNUMBER(W73),IF(W73=Y73,1,0))+IF(ISNUMBER(Z73),IF(Z73=AB73,1,0)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73),IF(AC73=AE73,1,0))+IF(ISNUMBER(#REF!),IF(#REF!=#REF!,1,0))</f>
        <v>0</v>
      </c>
      <c r="AJ73" s="169">
        <f t="shared" si="27"/>
        <v>16</v>
      </c>
      <c r="AK73" s="169">
        <f t="shared" si="28"/>
        <v>3</v>
      </c>
      <c r="AL73" s="169">
        <f t="shared" si="29"/>
        <v>13</v>
      </c>
      <c r="AM73" s="170">
        <v>1</v>
      </c>
    </row>
    <row r="74" spans="1:39" ht="24" customHeight="1" thickBot="1" thickTop="1">
      <c r="A74" s="167" t="s">
        <v>972</v>
      </c>
      <c r="B74" s="152">
        <v>1</v>
      </c>
      <c r="C74" s="153" t="s">
        <v>935</v>
      </c>
      <c r="D74" s="154">
        <v>0</v>
      </c>
      <c r="E74" s="152">
        <v>0</v>
      </c>
      <c r="F74" s="153" t="s">
        <v>935</v>
      </c>
      <c r="G74" s="154">
        <v>0</v>
      </c>
      <c r="H74" s="152">
        <v>0</v>
      </c>
      <c r="I74" s="155" t="s">
        <v>935</v>
      </c>
      <c r="J74" s="154">
        <v>0</v>
      </c>
      <c r="K74" s="152">
        <v>3</v>
      </c>
      <c r="L74" s="153" t="s">
        <v>935</v>
      </c>
      <c r="M74" s="154">
        <v>1</v>
      </c>
      <c r="N74" s="152">
        <v>0</v>
      </c>
      <c r="O74" s="155" t="s">
        <v>935</v>
      </c>
      <c r="P74" s="154">
        <v>0</v>
      </c>
      <c r="Q74" s="152">
        <v>1</v>
      </c>
      <c r="R74" s="153" t="s">
        <v>935</v>
      </c>
      <c r="S74" s="154">
        <v>2</v>
      </c>
      <c r="T74" s="267" t="s">
        <v>951</v>
      </c>
      <c r="U74" s="268"/>
      <c r="V74" s="269"/>
      <c r="W74" s="152">
        <v>0</v>
      </c>
      <c r="X74" s="155" t="s">
        <v>935</v>
      </c>
      <c r="Y74" s="154">
        <v>1</v>
      </c>
      <c r="Z74" s="156">
        <v>5</v>
      </c>
      <c r="AA74" s="168" t="s">
        <v>935</v>
      </c>
      <c r="AB74" s="157">
        <v>0</v>
      </c>
      <c r="AC74" s="152"/>
      <c r="AD74" s="155"/>
      <c r="AE74" s="154"/>
      <c r="AF74" s="169">
        <f t="shared" si="25"/>
        <v>12</v>
      </c>
      <c r="AG74" s="169">
        <f t="shared" si="26"/>
        <v>3</v>
      </c>
      <c r="AH74" s="169">
        <f>IF(ISNUMBER(B74),IF(B74&lt;D74,1,0))+IF(ISNUMBER(E74),IF(E74&lt;G74,1,0))+IF(ISNUMBER(H74),IF(H74&lt;J74,1,0))+IF(ISNUMBER(K74),IF(K74&lt;M74,1,0))+IF(ISNUMBER(N74),IF(N74&lt;P74,1,0))+IF(ISNUMBER(Q74),IF(Q74&lt;S74,1,0))+IF(ISNUMBER(T74),IF(T74&lt;V74,1,0))+IF(ISNUMBER(W74),IF(W74&lt;Y74,1,0))+IF(ISNUMBER(Z74),IF(Z74&lt;AB74,1,0)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74),IF(AC74&lt;AE74,1,0))</f>
        <v>2</v>
      </c>
      <c r="AI74" s="169">
        <f>IF(ISNUMBER(B74),IF(B74=D74,1,0))+IF(ISNUMBER(E74),IF(E74=G74,1,0))+IF(ISNUMBER(H74),IF(H74=J74,1,0))+IF(ISNUMBER(K74),IF(K74=M74,1,0))+IF(ISNUMBER(N74),IF(N74=P74,1,0))+IF(ISNUMBER(Q74),IF(Q74=S74,1,0))+IF(ISNUMBER(T74),IF(T74=V74,1,0))+IF(ISNUMBER(W74),IF(W74=Y74,1,0))+IF(ISNUMBER(Z74),IF(Z74=AB74,1,0)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74),IF(AC74=AE74,1,0))+IF(ISNUMBER(#REF!),IF(#REF!=#REF!,1,0))</f>
        <v>3</v>
      </c>
      <c r="AJ74" s="169">
        <f t="shared" si="27"/>
        <v>10</v>
      </c>
      <c r="AK74" s="169">
        <f t="shared" si="28"/>
        <v>4</v>
      </c>
      <c r="AL74" s="169">
        <f t="shared" si="29"/>
        <v>6</v>
      </c>
      <c r="AM74" s="170">
        <v>5</v>
      </c>
    </row>
    <row r="75" spans="1:39" ht="24" customHeight="1" thickBot="1" thickTop="1">
      <c r="A75" s="167" t="s">
        <v>973</v>
      </c>
      <c r="B75" s="152">
        <v>2</v>
      </c>
      <c r="C75" s="153" t="s">
        <v>935</v>
      </c>
      <c r="D75" s="154">
        <v>0</v>
      </c>
      <c r="E75" s="152">
        <v>0</v>
      </c>
      <c r="F75" s="153" t="s">
        <v>935</v>
      </c>
      <c r="G75" s="154">
        <v>0</v>
      </c>
      <c r="H75" s="152">
        <v>2</v>
      </c>
      <c r="I75" s="155" t="s">
        <v>935</v>
      </c>
      <c r="J75" s="154">
        <v>1</v>
      </c>
      <c r="K75" s="152">
        <v>5</v>
      </c>
      <c r="L75" s="153" t="s">
        <v>935</v>
      </c>
      <c r="M75" s="154">
        <v>0</v>
      </c>
      <c r="N75" s="152">
        <v>1</v>
      </c>
      <c r="O75" s="155" t="s">
        <v>935</v>
      </c>
      <c r="P75" s="154">
        <v>0</v>
      </c>
      <c r="Q75" s="152">
        <v>0</v>
      </c>
      <c r="R75" s="153" t="s">
        <v>935</v>
      </c>
      <c r="S75" s="154">
        <v>2</v>
      </c>
      <c r="T75" s="156">
        <v>1</v>
      </c>
      <c r="U75" s="155" t="s">
        <v>935</v>
      </c>
      <c r="V75" s="157">
        <v>0</v>
      </c>
      <c r="W75" s="267" t="s">
        <v>951</v>
      </c>
      <c r="X75" s="268"/>
      <c r="Y75" s="269"/>
      <c r="Z75" s="156">
        <v>4</v>
      </c>
      <c r="AA75" s="168" t="s">
        <v>935</v>
      </c>
      <c r="AB75" s="157">
        <v>0</v>
      </c>
      <c r="AC75" s="152"/>
      <c r="AD75" s="155"/>
      <c r="AE75" s="154"/>
      <c r="AF75" s="169">
        <f t="shared" si="25"/>
        <v>19</v>
      </c>
      <c r="AG75" s="169">
        <f t="shared" si="26"/>
        <v>6</v>
      </c>
      <c r="AH75" s="169">
        <f>IF(ISNUMBER(B75),IF(B75&lt;D75,1,0))+IF(ISNUMBER(E75),IF(E75&lt;G75,1,0))+IF(ISNUMBER(H75),IF(H75&lt;J75,1,0))+IF(ISNUMBER(K75),IF(K75&lt;M75,1,0))+IF(ISNUMBER(N75),IF(N75&lt;P75,1,0))+IF(ISNUMBER(Q75),IF(Q75&lt;S75,1,0))+IF(ISNUMBER(T75),IF(T75&lt;V75,1,0))+IF(ISNUMBER(W75),IF(W75&lt;Y75,1,0))+IF(ISNUMBER(Z75),IF(Z75&lt;AB75,1,0)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75),IF(AC75&lt;AE75,1,0))</f>
        <v>1</v>
      </c>
      <c r="AI75" s="169">
        <f>IF(ISNUMBER(B75),IF(B75=D75,1,0))+IF(ISNUMBER(E75),IF(E75=G75,1,0))+IF(ISNUMBER(H75),IF(H75=J75,1,0))+IF(ISNUMBER(K75),IF(K75=M75,1,0))+IF(ISNUMBER(N75),IF(N75=P75,1,0))+IF(ISNUMBER(Q75),IF(Q75=S75,1,0))+IF(ISNUMBER(T75),IF(T75=V75,1,0))+IF(ISNUMBER(W75),IF(W75=Y75,1,0))+IF(ISNUMBER(Z75),IF(Z75=AB75,1,0)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75),IF(AC75=AE75,1,0))+IF(ISNUMBER(#REF!),IF(#REF!=#REF!,1,0))</f>
        <v>1</v>
      </c>
      <c r="AJ75" s="169">
        <f t="shared" si="27"/>
        <v>15</v>
      </c>
      <c r="AK75" s="169">
        <f t="shared" si="28"/>
        <v>3</v>
      </c>
      <c r="AL75" s="169">
        <f t="shared" si="29"/>
        <v>12</v>
      </c>
      <c r="AM75" s="170">
        <v>2</v>
      </c>
    </row>
    <row r="76" spans="1:39" ht="24" customHeight="1" thickBot="1" thickTop="1">
      <c r="A76" s="167" t="s">
        <v>527</v>
      </c>
      <c r="B76" s="152">
        <v>0</v>
      </c>
      <c r="C76" s="153" t="s">
        <v>935</v>
      </c>
      <c r="D76" s="154">
        <v>3</v>
      </c>
      <c r="E76" s="152">
        <v>1</v>
      </c>
      <c r="F76" s="153" t="s">
        <v>935</v>
      </c>
      <c r="G76" s="154">
        <v>2</v>
      </c>
      <c r="H76" s="152">
        <v>2</v>
      </c>
      <c r="I76" s="155" t="s">
        <v>935</v>
      </c>
      <c r="J76" s="154">
        <v>7</v>
      </c>
      <c r="K76" s="152">
        <v>2</v>
      </c>
      <c r="L76" s="153" t="s">
        <v>935</v>
      </c>
      <c r="M76" s="154">
        <v>4</v>
      </c>
      <c r="N76" s="152">
        <v>0</v>
      </c>
      <c r="O76" s="155" t="s">
        <v>935</v>
      </c>
      <c r="P76" s="154">
        <v>0</v>
      </c>
      <c r="Q76" s="152">
        <v>0</v>
      </c>
      <c r="R76" s="153" t="s">
        <v>935</v>
      </c>
      <c r="S76" s="154">
        <v>6</v>
      </c>
      <c r="T76" s="156">
        <v>0</v>
      </c>
      <c r="U76" s="155" t="s">
        <v>935</v>
      </c>
      <c r="V76" s="157">
        <v>5</v>
      </c>
      <c r="W76" s="152">
        <v>0</v>
      </c>
      <c r="X76" s="155" t="s">
        <v>935</v>
      </c>
      <c r="Y76" s="154">
        <v>4</v>
      </c>
      <c r="Z76" s="267" t="s">
        <v>950</v>
      </c>
      <c r="AA76" s="268"/>
      <c r="AB76" s="269"/>
      <c r="AC76" s="152"/>
      <c r="AD76" s="155"/>
      <c r="AE76" s="154"/>
      <c r="AF76" s="169">
        <f t="shared" si="25"/>
        <v>1</v>
      </c>
      <c r="AG76" s="169">
        <f t="shared" si="26"/>
        <v>0</v>
      </c>
      <c r="AH76" s="169">
        <f>IF(ISNUMBER(B76),IF(B76&lt;D76,1,0))+IF(ISNUMBER(E76),IF(E76&lt;G76,1,0))+IF(ISNUMBER(H76),IF(H76&lt;J76,1,0))+IF(ISNUMBER(K76),IF(K76&lt;M76,1,0))+IF(ISNUMBER(N76),IF(N76&lt;P76,1,0))+IF(ISNUMBER(Q76),IF(Q76&lt;S76,1,0))+IF(ISNUMBER(T76),IF(T76&lt;V76,1,0))+IF(ISNUMBER(W76),IF(W76&lt;Y76,1,0))+IF(ISNUMBER(Z76),IF(Z76&lt;AB76,1,0)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#REF!),IF(#REF!&lt;#REF!,1,0))+IF(ISNUMBER(AC76),IF(AC76&lt;AE76,1,0))</f>
        <v>7</v>
      </c>
      <c r="AI76" s="169">
        <f>IF(ISNUMBER(B76),IF(B76=D76,1,0))+IF(ISNUMBER(E76),IF(E76=G76,1,0))+IF(ISNUMBER(H76),IF(H76=J76,1,0))+IF(ISNUMBER(K76),IF(K76=M76,1,0))+IF(ISNUMBER(N76),IF(N76=P76,1,0))+IF(ISNUMBER(Q76),IF(Q76=S76,1,0))+IF(ISNUMBER(T76),IF(T76=V76,1,0))+IF(ISNUMBER(W76),IF(W76=Y76,1,0))+IF(ISNUMBER(Z76),IF(Z76=AB76,1,0)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#REF!),IF(#REF!=#REF!,1,0))+IF(ISNUMBER(AC76),IF(AC76=AE76,1,0))+IF(ISNUMBER(#REF!),IF(#REF!=#REF!,1,0))</f>
        <v>1</v>
      </c>
      <c r="AJ76" s="169">
        <f t="shared" si="27"/>
        <v>5</v>
      </c>
      <c r="AK76" s="169">
        <f t="shared" si="28"/>
        <v>31</v>
      </c>
      <c r="AL76" s="169">
        <f t="shared" si="29"/>
        <v>-26</v>
      </c>
      <c r="AM76" s="170">
        <v>9</v>
      </c>
    </row>
    <row r="77" spans="1:39" ht="24" customHeight="1" thickBot="1" thickTop="1">
      <c r="A77" s="158" t="s">
        <v>974</v>
      </c>
      <c r="B77" s="163"/>
      <c r="C77" s="164"/>
      <c r="D77" s="165"/>
      <c r="E77" s="163"/>
      <c r="F77" s="164"/>
      <c r="G77" s="165"/>
      <c r="H77" s="163"/>
      <c r="I77" s="166"/>
      <c r="J77" s="165"/>
      <c r="K77" s="163"/>
      <c r="L77" s="164"/>
      <c r="M77" s="165"/>
      <c r="N77" s="163"/>
      <c r="O77" s="166"/>
      <c r="P77" s="165"/>
      <c r="Q77" s="163"/>
      <c r="R77" s="164"/>
      <c r="S77" s="165"/>
      <c r="T77" s="159"/>
      <c r="U77" s="166"/>
      <c r="V77" s="160"/>
      <c r="W77" s="163"/>
      <c r="X77" s="166"/>
      <c r="Y77" s="165"/>
      <c r="Z77" s="163"/>
      <c r="AA77" s="166"/>
      <c r="AB77" s="165"/>
      <c r="AC77" s="270"/>
      <c r="AD77" s="271"/>
      <c r="AE77" s="272"/>
      <c r="AF77" s="161"/>
      <c r="AG77" s="161"/>
      <c r="AH77" s="161"/>
      <c r="AI77" s="161"/>
      <c r="AJ77" s="161"/>
      <c r="AK77" s="161"/>
      <c r="AL77" s="161"/>
      <c r="AM77" s="162"/>
    </row>
  </sheetData>
  <sheetProtection/>
  <mergeCells count="121">
    <mergeCell ref="Z2:AB2"/>
    <mergeCell ref="AC2:AE2"/>
    <mergeCell ref="Q34:S34"/>
    <mergeCell ref="N41:P41"/>
    <mergeCell ref="Q41:S41"/>
    <mergeCell ref="Q8:S8"/>
    <mergeCell ref="N33:P33"/>
    <mergeCell ref="Z28:AB28"/>
    <mergeCell ref="AC28:AE28"/>
    <mergeCell ref="Z15:AB15"/>
    <mergeCell ref="W49:Y49"/>
    <mergeCell ref="A1:AM1"/>
    <mergeCell ref="B2:D2"/>
    <mergeCell ref="E2:G2"/>
    <mergeCell ref="H2:J2"/>
    <mergeCell ref="K2:M2"/>
    <mergeCell ref="T2:V2"/>
    <mergeCell ref="W2:Y2"/>
    <mergeCell ref="N2:P2"/>
    <mergeCell ref="Q2:S2"/>
    <mergeCell ref="H67:J67"/>
    <mergeCell ref="Z50:AB50"/>
    <mergeCell ref="N67:P67"/>
    <mergeCell ref="Q67:S67"/>
    <mergeCell ref="T67:V67"/>
    <mergeCell ref="N54:P54"/>
    <mergeCell ref="Z63:AB63"/>
    <mergeCell ref="T54:V54"/>
    <mergeCell ref="W54:Y54"/>
    <mergeCell ref="H57:J57"/>
    <mergeCell ref="W67:Y67"/>
    <mergeCell ref="K58:M58"/>
    <mergeCell ref="N59:P59"/>
    <mergeCell ref="Q60:S60"/>
    <mergeCell ref="T61:V61"/>
    <mergeCell ref="K67:M67"/>
    <mergeCell ref="W62:Y62"/>
    <mergeCell ref="AC25:AE25"/>
    <mergeCell ref="N7:P7"/>
    <mergeCell ref="W10:Y10"/>
    <mergeCell ref="Z11:AB11"/>
    <mergeCell ref="AC12:AE12"/>
    <mergeCell ref="Q15:S15"/>
    <mergeCell ref="Q21:S21"/>
    <mergeCell ref="AC15:AE15"/>
    <mergeCell ref="Z24:AB24"/>
    <mergeCell ref="N15:P15"/>
    <mergeCell ref="W28:Y28"/>
    <mergeCell ref="H5:J5"/>
    <mergeCell ref="K6:M6"/>
    <mergeCell ref="K19:M19"/>
    <mergeCell ref="H18:J18"/>
    <mergeCell ref="K15:M15"/>
    <mergeCell ref="H31:J31"/>
    <mergeCell ref="K32:M32"/>
    <mergeCell ref="W36:Y36"/>
    <mergeCell ref="T9:V9"/>
    <mergeCell ref="N28:P28"/>
    <mergeCell ref="Q28:S28"/>
    <mergeCell ref="T28:V28"/>
    <mergeCell ref="W23:Y23"/>
    <mergeCell ref="T15:V15"/>
    <mergeCell ref="W15:Y15"/>
    <mergeCell ref="AC38:AE38"/>
    <mergeCell ref="AC41:AE41"/>
    <mergeCell ref="B3:D3"/>
    <mergeCell ref="E4:G4"/>
    <mergeCell ref="T35:V35"/>
    <mergeCell ref="H28:J28"/>
    <mergeCell ref="K28:M28"/>
    <mergeCell ref="N20:P20"/>
    <mergeCell ref="T22:V22"/>
    <mergeCell ref="H15:J15"/>
    <mergeCell ref="H54:J54"/>
    <mergeCell ref="AC64:AE64"/>
    <mergeCell ref="Z54:AB54"/>
    <mergeCell ref="AC51:AE51"/>
    <mergeCell ref="Q54:S54"/>
    <mergeCell ref="AC54:AE54"/>
    <mergeCell ref="H41:J41"/>
    <mergeCell ref="K41:M41"/>
    <mergeCell ref="H44:J44"/>
    <mergeCell ref="B54:D54"/>
    <mergeCell ref="Z37:AB37"/>
    <mergeCell ref="K45:M45"/>
    <mergeCell ref="N46:P46"/>
    <mergeCell ref="K54:M54"/>
    <mergeCell ref="Q47:S47"/>
    <mergeCell ref="T48:V48"/>
    <mergeCell ref="B28:D28"/>
    <mergeCell ref="B41:D41"/>
    <mergeCell ref="B29:D29"/>
    <mergeCell ref="E30:G30"/>
    <mergeCell ref="E28:G28"/>
    <mergeCell ref="E41:G41"/>
    <mergeCell ref="B15:D15"/>
    <mergeCell ref="E15:G15"/>
    <mergeCell ref="B68:D68"/>
    <mergeCell ref="E69:G69"/>
    <mergeCell ref="B42:D42"/>
    <mergeCell ref="E43:G43"/>
    <mergeCell ref="B55:D55"/>
    <mergeCell ref="E56:G56"/>
    <mergeCell ref="E54:G54"/>
    <mergeCell ref="B67:D67"/>
    <mergeCell ref="Z76:AB76"/>
    <mergeCell ref="AC77:AE77"/>
    <mergeCell ref="AC67:AE67"/>
    <mergeCell ref="Z67:AB67"/>
    <mergeCell ref="B16:D16"/>
    <mergeCell ref="E17:G17"/>
    <mergeCell ref="E67:G67"/>
    <mergeCell ref="Z41:AB41"/>
    <mergeCell ref="T41:V41"/>
    <mergeCell ref="W41:Y41"/>
    <mergeCell ref="W75:Y75"/>
    <mergeCell ref="Q73:S73"/>
    <mergeCell ref="T74:V74"/>
    <mergeCell ref="H70:J70"/>
    <mergeCell ref="K71:M71"/>
    <mergeCell ref="N72:P72"/>
  </mergeCells>
  <printOptions/>
  <pageMargins left="0.9448818897637796" right="0.7480314960629921" top="0.3937007874015748" bottom="0.3937007874015748" header="0.31496062992125984" footer="0.31496062992125984"/>
  <pageSetup fitToHeight="3" horizontalDpi="600" verticalDpi="600" orientation="portrait" paperSize="9" scale="49"/>
  <rowBreaks count="2" manualBreakCount="2">
    <brk id="77" max="38" man="1"/>
    <brk id="78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PageLayoutView="0" workbookViewId="0" topLeftCell="A44">
      <selection activeCell="AF45" sqref="AF45"/>
    </sheetView>
  </sheetViews>
  <sheetFormatPr defaultColWidth="8.75390625" defaultRowHeight="13.5"/>
  <cols>
    <col min="1" max="1" width="4.375" style="0" customWidth="1"/>
    <col min="2" max="2" width="5.625" style="0" customWidth="1"/>
    <col min="3" max="3" width="10.625" style="0" customWidth="1"/>
    <col min="4" max="4" width="3.375" style="0" customWidth="1"/>
    <col min="5" max="5" width="2.375" style="0" customWidth="1"/>
    <col min="6" max="7" width="3.375" style="0" customWidth="1"/>
    <col min="8" max="8" width="2.375" style="0" customWidth="1"/>
    <col min="9" max="10" width="3.375" style="0" customWidth="1"/>
    <col min="11" max="11" width="2.375" style="0" customWidth="1"/>
    <col min="12" max="13" width="3.375" style="0" customWidth="1"/>
    <col min="14" max="14" width="2.375" style="0" customWidth="1"/>
    <col min="15" max="16" width="3.375" style="0" customWidth="1"/>
    <col min="17" max="17" width="2.375" style="0" customWidth="1"/>
    <col min="18" max="19" width="3.375" style="0" customWidth="1"/>
    <col min="20" max="20" width="2.375" style="0" customWidth="1"/>
    <col min="21" max="21" width="3.375" style="0" customWidth="1"/>
    <col min="22" max="27" width="4.375" style="0" customWidth="1"/>
    <col min="28" max="28" width="7.00390625" style="0" customWidth="1"/>
    <col min="29" max="29" width="6.625" style="0" customWidth="1"/>
  </cols>
  <sheetData>
    <row r="1" spans="1:29" ht="19.5" customHeight="1">
      <c r="A1" s="266" t="s">
        <v>980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 spans="1:29" ht="24" customHeight="1">
      <c r="A2" s="1"/>
      <c r="B2" s="2" t="s">
        <v>429</v>
      </c>
      <c r="C2" s="2"/>
      <c r="D2" s="289" t="str">
        <f>C3</f>
        <v>ﾚｳﾞｧﾝﾃ</v>
      </c>
      <c r="E2" s="290"/>
      <c r="F2" s="291"/>
      <c r="G2" s="289" t="str">
        <f>C5</f>
        <v>K - G P</v>
      </c>
      <c r="H2" s="290"/>
      <c r="I2" s="291"/>
      <c r="J2" s="289" t="str">
        <f>C7</f>
        <v>ドラッツェ</v>
      </c>
      <c r="K2" s="290"/>
      <c r="L2" s="291"/>
      <c r="M2" s="289" t="str">
        <f>C9</f>
        <v>ｱｳﾄﾗｲﾝ</v>
      </c>
      <c r="N2" s="290"/>
      <c r="O2" s="291"/>
      <c r="P2" s="289" t="str">
        <f>C11</f>
        <v>ｲﾝﾃﾘｵｰﾙ</v>
      </c>
      <c r="Q2" s="290"/>
      <c r="R2" s="291"/>
      <c r="S2" s="289" t="str">
        <f>C13</f>
        <v>岩野田</v>
      </c>
      <c r="T2" s="290"/>
      <c r="U2" s="291"/>
      <c r="V2" s="230" t="s">
        <v>926</v>
      </c>
      <c r="W2" s="230" t="s">
        <v>927</v>
      </c>
      <c r="X2" s="230" t="s">
        <v>928</v>
      </c>
      <c r="Y2" s="230" t="s">
        <v>929</v>
      </c>
      <c r="Z2" s="230" t="s">
        <v>930</v>
      </c>
      <c r="AA2" s="230" t="s">
        <v>931</v>
      </c>
      <c r="AB2" s="230" t="s">
        <v>938</v>
      </c>
      <c r="AC2" s="230" t="s">
        <v>932</v>
      </c>
    </row>
    <row r="3" spans="1:29" ht="12" customHeight="1">
      <c r="A3" s="292" t="s">
        <v>357</v>
      </c>
      <c r="B3" s="255" t="s">
        <v>427</v>
      </c>
      <c r="C3" s="293" t="s">
        <v>163</v>
      </c>
      <c r="D3" s="281" t="s">
        <v>933</v>
      </c>
      <c r="E3" s="282"/>
      <c r="F3" s="283"/>
      <c r="G3" s="247">
        <v>0</v>
      </c>
      <c r="H3" s="248" t="s">
        <v>935</v>
      </c>
      <c r="I3" s="249">
        <v>3</v>
      </c>
      <c r="J3" s="247">
        <v>0</v>
      </c>
      <c r="K3" s="248" t="s">
        <v>935</v>
      </c>
      <c r="L3" s="249">
        <v>3</v>
      </c>
      <c r="M3" s="250">
        <v>0</v>
      </c>
      <c r="N3" s="248" t="s">
        <v>935</v>
      </c>
      <c r="O3" s="251">
        <v>0</v>
      </c>
      <c r="P3" s="250">
        <v>3</v>
      </c>
      <c r="Q3" s="252" t="s">
        <v>935</v>
      </c>
      <c r="R3" s="251">
        <v>2</v>
      </c>
      <c r="S3" s="247">
        <v>0</v>
      </c>
      <c r="T3" s="248" t="s">
        <v>935</v>
      </c>
      <c r="U3" s="249">
        <v>1</v>
      </c>
      <c r="V3" s="292">
        <f>W3*3+Y3*1</f>
        <v>11</v>
      </c>
      <c r="W3" s="292">
        <f>IF(ISNUMBER(D3),IF(D3&gt;F3,1,0))+IF(ISNUMBER(G3),IF(G3&gt;I3,1,0))+IF(ISNUMBER(J3),IF(J3&gt;L3,1,0))+IF(ISNUMBER(M3),IF(M3&gt;O3,1,0))+IF(ISNUMBER(P3),IF(P3&gt;R3,1,0))+IF(ISNUMBER(S3),IF(S3&gt;U3,1,0))+IF(ISNUMBER(D4),IF(D4&gt;F4,1,0))+IF(ISNUMBER(G4),IF(G4&gt;I4,1,0))+IF(ISNUMBER(J4),IF(J4&gt;L4,1,0))+IF(ISNUMBER(M4),IF(M4&gt;O4,1,0))+IF(ISNUMBER(P4),IF(P4&gt;R4,1,0))+IF(ISNUMBER(S4),IF(S4&gt;U4,1,0))</f>
        <v>3</v>
      </c>
      <c r="X3" s="292">
        <f>IF(ISNUMBER(D3),IF(D3&lt;F3,1,0))+IF(ISNUMBER(G3),IF(G3&lt;I3,1,0))+IF(ISNUMBER(J3),IF(J3&lt;L3,1,0))+IF(ISNUMBER(M3),IF(M3&lt;O3,1,0))+IF(ISNUMBER(P3),IF(P3&lt;R3,1,0))+IF(ISNUMBER(S3),IF(S3&lt;U3,1,0))+IF(ISNUMBER(D4),IF(D4&lt;F4,1,0))+IF(ISNUMBER(G4),IF(G4&lt;I4,1,0))+IF(ISNUMBER(J4),IF(J4&lt;L4,1,0))+IF(ISNUMBER(M4),IF(M4&lt;O4,1,0))+IF(ISNUMBER(P4),IF(P4&lt;R4,1,0))+IF(ISNUMBER(S4),IF(S4&lt;U4,1,0))</f>
        <v>5</v>
      </c>
      <c r="Y3" s="292">
        <f>IF(ISNUMBER(D3),IF(D3=F3,1,0))+IF(ISNUMBER(G3),IF(G3=I3,1,0))+IF(ISNUMBER(J3),IF(J3=L3,1,0))+IF(ISNUMBER(M3),IF(M3=O3,1,0))+IF(ISNUMBER(P3),IF(P3=R3,1,0))+IF(ISNUMBER(S3),IF(S3=U3,1,0))+IF(ISNUMBER(D4),IF(D4=F4,1,0))+IF(ISNUMBER(G4),IF(G4=I4,1,0))+IF(ISNUMBER(J4),IF(J4=L4,1,0))+IF(ISNUMBER(M4),IF(M4=O4,1,0))+IF(ISNUMBER(P4),IF(P4=R4,1,0))+IF(ISNUMBER(S4),IF(S4=U4,1,0))</f>
        <v>2</v>
      </c>
      <c r="Z3" s="292">
        <f>SUM(D3,G3,J3,M3,P3,S3,D4,G4,J4,M4,P4)</f>
        <v>9</v>
      </c>
      <c r="AA3" s="292">
        <f>SUM(F3,I3,L3,O3,R3,U3,F4,I4,L4,O4,R4,U4)</f>
        <v>19</v>
      </c>
      <c r="AB3" s="292">
        <f>Z3-AA3</f>
        <v>-10</v>
      </c>
      <c r="AC3" s="292">
        <v>5</v>
      </c>
    </row>
    <row r="4" spans="1:29" ht="12" customHeight="1">
      <c r="A4" s="292"/>
      <c r="B4" s="254" t="s">
        <v>428</v>
      </c>
      <c r="C4" s="293"/>
      <c r="D4" s="284"/>
      <c r="E4" s="285"/>
      <c r="F4" s="286"/>
      <c r="G4" s="240">
        <v>2</v>
      </c>
      <c r="H4" s="243" t="s">
        <v>935</v>
      </c>
      <c r="I4" s="242">
        <v>1</v>
      </c>
      <c r="J4" s="240">
        <v>1</v>
      </c>
      <c r="K4" s="243" t="s">
        <v>935</v>
      </c>
      <c r="L4" s="242">
        <v>3</v>
      </c>
      <c r="M4" s="244">
        <v>0</v>
      </c>
      <c r="N4" s="243" t="s">
        <v>935</v>
      </c>
      <c r="O4" s="245">
        <v>3</v>
      </c>
      <c r="P4" s="244">
        <v>3</v>
      </c>
      <c r="Q4" s="246" t="s">
        <v>935</v>
      </c>
      <c r="R4" s="245">
        <v>2</v>
      </c>
      <c r="S4" s="240">
        <v>1</v>
      </c>
      <c r="T4" s="243" t="s">
        <v>935</v>
      </c>
      <c r="U4" s="242">
        <v>1</v>
      </c>
      <c r="V4" s="292"/>
      <c r="W4" s="292"/>
      <c r="X4" s="292"/>
      <c r="Y4" s="292"/>
      <c r="Z4" s="292"/>
      <c r="AA4" s="292"/>
      <c r="AB4" s="292"/>
      <c r="AC4" s="292"/>
    </row>
    <row r="5" spans="1:29" ht="12" customHeight="1">
      <c r="A5" s="292" t="s">
        <v>353</v>
      </c>
      <c r="B5" s="255" t="s">
        <v>427</v>
      </c>
      <c r="C5" s="293" t="s">
        <v>942</v>
      </c>
      <c r="D5" s="247">
        <v>3</v>
      </c>
      <c r="E5" s="253" t="s">
        <v>935</v>
      </c>
      <c r="F5" s="249">
        <v>0</v>
      </c>
      <c r="G5" s="281" t="s">
        <v>167</v>
      </c>
      <c r="H5" s="282"/>
      <c r="I5" s="283"/>
      <c r="J5" s="247">
        <v>1</v>
      </c>
      <c r="K5" s="248" t="s">
        <v>935</v>
      </c>
      <c r="L5" s="249">
        <v>2</v>
      </c>
      <c r="M5" s="250">
        <v>1</v>
      </c>
      <c r="N5" s="248" t="s">
        <v>935</v>
      </c>
      <c r="O5" s="251">
        <v>1</v>
      </c>
      <c r="P5" s="250">
        <v>1</v>
      </c>
      <c r="Q5" s="252" t="s">
        <v>935</v>
      </c>
      <c r="R5" s="251">
        <v>2</v>
      </c>
      <c r="S5" s="247">
        <v>1</v>
      </c>
      <c r="T5" s="248" t="s">
        <v>935</v>
      </c>
      <c r="U5" s="249">
        <v>0</v>
      </c>
      <c r="V5" s="292">
        <f>W5*3+Y5*1</f>
        <v>13</v>
      </c>
      <c r="W5" s="292">
        <f>IF(ISNUMBER(D5),IF(D5&gt;F5,1,0))+IF(ISNUMBER(G5),IF(G5&gt;I5,1,0))+IF(ISNUMBER(J5),IF(J5&gt;L5,1,0))+IF(ISNUMBER(M5),IF(M5&gt;O5,1,0))+IF(ISNUMBER(P5),IF(P5&gt;R5,1,0))+IF(ISNUMBER(S5),IF(S5&gt;U5,1,0))+IF(ISNUMBER(D6),IF(D6&gt;F6,1,0))+IF(ISNUMBER(G6),IF(G6&gt;I6,1,0))+IF(ISNUMBER(J6),IF(J6&gt;L6,1,0))+IF(ISNUMBER(M6),IF(M6&gt;O6,1,0))+IF(ISNUMBER(P6),IF(P6&gt;R6,1,0))+IF(ISNUMBER(S6),IF(S6&gt;U6,1,0))</f>
        <v>4</v>
      </c>
      <c r="X5" s="292">
        <f>IF(ISNUMBER(D5),IF(D5&lt;F5,1,0))+IF(ISNUMBER(G5),IF(G5&lt;I5,1,0))+IF(ISNUMBER(J5),IF(J5&lt;L5,1,0))+IF(ISNUMBER(M5),IF(M5&lt;O5,1,0))+IF(ISNUMBER(P5),IF(P5&lt;R5,1,0))+IF(ISNUMBER(S5),IF(S5&lt;U5,1,0))+IF(ISNUMBER(D6),IF(D6&lt;F6,1,0))+IF(ISNUMBER(G6),IF(G6&lt;I6,1,0))+IF(ISNUMBER(J6),IF(J6&lt;L6,1,0))+IF(ISNUMBER(M6),IF(M6&lt;O6,1,0))+IF(ISNUMBER(P6),IF(P6&lt;R6,1,0))+IF(ISNUMBER(S6),IF(S6&lt;U6,1,0))</f>
        <v>5</v>
      </c>
      <c r="Y5" s="292">
        <f>IF(ISNUMBER(D5),IF(D5=F5,1,0))+IF(ISNUMBER(G5),IF(G5=I5,1,0))+IF(ISNUMBER(J5),IF(J5=L5,1,0))+IF(ISNUMBER(M5),IF(M5=O5,1,0))+IF(ISNUMBER(P5),IF(P5=R5,1,0))+IF(ISNUMBER(S5),IF(S5=U5,1,0))+IF(ISNUMBER(D6),IF(D6=F6,1,0))+IF(ISNUMBER(G6),IF(G6=I6,1,0))+IF(ISNUMBER(J6),IF(J6=L6,1,0))+IF(ISNUMBER(M6),IF(M6=O6,1,0))+IF(ISNUMBER(P6),IF(P6=R6,1,0))+IF(ISNUMBER(S6),IF(S6=U6,1,0))</f>
        <v>1</v>
      </c>
      <c r="Z5" s="292">
        <f>SUM(D5,G5,J5,M5,P5,S5,D6,G6,J6,M6,P6)</f>
        <v>10</v>
      </c>
      <c r="AA5" s="292">
        <f>SUM(F5,I5,L5,O5,R5,U5,F6,I6,L6,O6,R6,U6)</f>
        <v>16</v>
      </c>
      <c r="AB5" s="292">
        <f>Z5-AA5</f>
        <v>-6</v>
      </c>
      <c r="AC5" s="292">
        <v>3</v>
      </c>
    </row>
    <row r="6" spans="1:29" ht="12" customHeight="1">
      <c r="A6" s="292"/>
      <c r="B6" s="254" t="s">
        <v>428</v>
      </c>
      <c r="C6" s="293"/>
      <c r="D6" s="240">
        <v>1</v>
      </c>
      <c r="E6" s="241" t="s">
        <v>935</v>
      </c>
      <c r="F6" s="242">
        <v>2</v>
      </c>
      <c r="G6" s="284" t="s">
        <v>933</v>
      </c>
      <c r="H6" s="285"/>
      <c r="I6" s="286"/>
      <c r="J6" s="240">
        <v>0</v>
      </c>
      <c r="K6" s="243" t="s">
        <v>935</v>
      </c>
      <c r="L6" s="242">
        <v>4</v>
      </c>
      <c r="M6" s="244">
        <v>0</v>
      </c>
      <c r="N6" s="243" t="s">
        <v>935</v>
      </c>
      <c r="O6" s="245">
        <v>3</v>
      </c>
      <c r="P6" s="244">
        <v>2</v>
      </c>
      <c r="Q6" s="246" t="s">
        <v>935</v>
      </c>
      <c r="R6" s="245">
        <v>1</v>
      </c>
      <c r="S6" s="240">
        <v>2</v>
      </c>
      <c r="T6" s="243" t="s">
        <v>935</v>
      </c>
      <c r="U6" s="242">
        <v>1</v>
      </c>
      <c r="V6" s="292"/>
      <c r="W6" s="292"/>
      <c r="X6" s="292"/>
      <c r="Y6" s="292"/>
      <c r="Z6" s="292"/>
      <c r="AA6" s="292"/>
      <c r="AB6" s="292"/>
      <c r="AC6" s="292"/>
    </row>
    <row r="7" spans="1:29" ht="12" customHeight="1">
      <c r="A7" s="292" t="s">
        <v>354</v>
      </c>
      <c r="B7" s="255" t="s">
        <v>427</v>
      </c>
      <c r="C7" s="293" t="s">
        <v>1037</v>
      </c>
      <c r="D7" s="247">
        <v>3</v>
      </c>
      <c r="E7" s="253" t="s">
        <v>935</v>
      </c>
      <c r="F7" s="249">
        <v>0</v>
      </c>
      <c r="G7" s="247">
        <v>2</v>
      </c>
      <c r="H7" s="248" t="s">
        <v>935</v>
      </c>
      <c r="I7" s="249">
        <v>1</v>
      </c>
      <c r="J7" s="281" t="s">
        <v>950</v>
      </c>
      <c r="K7" s="282"/>
      <c r="L7" s="283"/>
      <c r="M7" s="250">
        <v>1</v>
      </c>
      <c r="N7" s="248" t="s">
        <v>935</v>
      </c>
      <c r="O7" s="251">
        <v>0</v>
      </c>
      <c r="P7" s="250">
        <v>0</v>
      </c>
      <c r="Q7" s="252" t="s">
        <v>935</v>
      </c>
      <c r="R7" s="251">
        <v>1</v>
      </c>
      <c r="S7" s="247">
        <v>1</v>
      </c>
      <c r="T7" s="248" t="s">
        <v>935</v>
      </c>
      <c r="U7" s="249">
        <v>0</v>
      </c>
      <c r="V7" s="292">
        <f>W7*3+Y7*1</f>
        <v>24</v>
      </c>
      <c r="W7" s="292">
        <f>IF(ISNUMBER(D7),IF(D7&gt;F7,1,0))+IF(ISNUMBER(G7),IF(G7&gt;I7,1,0))+IF(ISNUMBER(J7),IF(J7&gt;L7,1,0))+IF(ISNUMBER(M7),IF(M7&gt;O7,1,0))+IF(ISNUMBER(P7),IF(P7&gt;R7,1,0))+IF(ISNUMBER(S7),IF(S7&gt;U7,1,0))+IF(ISNUMBER(D8),IF(D8&gt;F8,1,0))+IF(ISNUMBER(G8),IF(G8&gt;I8,1,0))+IF(ISNUMBER(J8),IF(J8&gt;L8,1,0))+IF(ISNUMBER(M8),IF(M8&gt;O8,1,0))+IF(ISNUMBER(P8),IF(P8&gt;R8,1,0))+IF(ISNUMBER(S8),IF(S8&gt;U8,1,0))</f>
        <v>8</v>
      </c>
      <c r="X7" s="292">
        <f>IF(ISNUMBER(D7),IF(D7&lt;F7,1,0))+IF(ISNUMBER(G7),IF(G7&lt;I7,1,0))+IF(ISNUMBER(J7),IF(J7&lt;L7,1,0))+IF(ISNUMBER(M7),IF(M7&lt;O7,1,0))+IF(ISNUMBER(P7),IF(P7&lt;R7,1,0))+IF(ISNUMBER(S7),IF(S7&lt;U7,1,0))+IF(ISNUMBER(D8),IF(D8&lt;F8,1,0))+IF(ISNUMBER(G8),IF(G8&lt;I8,1,0))+IF(ISNUMBER(J8),IF(J8&lt;L8,1,0))+IF(ISNUMBER(M8),IF(M8&lt;O8,1,0))+IF(ISNUMBER(P8),IF(P8&lt;R8,1,0))+IF(ISNUMBER(S8),IF(S8&lt;U8,1,0))</f>
        <v>2</v>
      </c>
      <c r="Y7" s="292">
        <f>IF(ISNUMBER(D7),IF(D7=F7,1,0))+IF(ISNUMBER(G7),IF(G7=I7,1,0))+IF(ISNUMBER(J7),IF(J7=L7,1,0))+IF(ISNUMBER(M7),IF(M7=O7,1,0))+IF(ISNUMBER(P7),IF(P7=R7,1,0))+IF(ISNUMBER(S7),IF(S7=U7,1,0))+IF(ISNUMBER(D8),IF(D8=F8,1,0))+IF(ISNUMBER(G8),IF(G8=I8,1,0))+IF(ISNUMBER(J8),IF(J8=L8,1,0))+IF(ISNUMBER(M8),IF(M8=O8,1,0))+IF(ISNUMBER(P8),IF(P8=R8,1,0))+IF(ISNUMBER(S8),IF(S8=U8,1,0))</f>
        <v>0</v>
      </c>
      <c r="Z7" s="292">
        <f>SUM(D7,G7,J7,M7,P7,S7,D8,G8,J8,M8,P8)</f>
        <v>17</v>
      </c>
      <c r="AA7" s="292">
        <f>SUM(F7,I7,L7,O7,R7,U7,F8,I8,L8,O8,R8,U8)</f>
        <v>7</v>
      </c>
      <c r="AB7" s="292">
        <f>Z7-AA7</f>
        <v>10</v>
      </c>
      <c r="AC7" s="292">
        <v>1</v>
      </c>
    </row>
    <row r="8" spans="1:29" ht="12" customHeight="1">
      <c r="A8" s="292"/>
      <c r="B8" s="254" t="s">
        <v>428</v>
      </c>
      <c r="C8" s="293"/>
      <c r="D8" s="240">
        <v>3</v>
      </c>
      <c r="E8" s="241" t="s">
        <v>935</v>
      </c>
      <c r="F8" s="242">
        <v>1</v>
      </c>
      <c r="G8" s="240">
        <v>4</v>
      </c>
      <c r="H8" s="243" t="s">
        <v>935</v>
      </c>
      <c r="I8" s="242">
        <v>0</v>
      </c>
      <c r="J8" s="284" t="s">
        <v>933</v>
      </c>
      <c r="K8" s="285"/>
      <c r="L8" s="286"/>
      <c r="M8" s="244">
        <v>1</v>
      </c>
      <c r="N8" s="243" t="s">
        <v>935</v>
      </c>
      <c r="O8" s="245">
        <v>2</v>
      </c>
      <c r="P8" s="244">
        <v>2</v>
      </c>
      <c r="Q8" s="246" t="s">
        <v>935</v>
      </c>
      <c r="R8" s="245">
        <v>1</v>
      </c>
      <c r="S8" s="240">
        <v>4</v>
      </c>
      <c r="T8" s="243" t="s">
        <v>935</v>
      </c>
      <c r="U8" s="242">
        <v>1</v>
      </c>
      <c r="V8" s="292"/>
      <c r="W8" s="292"/>
      <c r="X8" s="292"/>
      <c r="Y8" s="292"/>
      <c r="Z8" s="292"/>
      <c r="AA8" s="292"/>
      <c r="AB8" s="292"/>
      <c r="AC8" s="292"/>
    </row>
    <row r="9" spans="1:29" ht="12" customHeight="1">
      <c r="A9" s="292" t="s">
        <v>355</v>
      </c>
      <c r="B9" s="255" t="s">
        <v>427</v>
      </c>
      <c r="C9" s="293" t="s">
        <v>164</v>
      </c>
      <c r="D9" s="247">
        <v>0</v>
      </c>
      <c r="E9" s="253" t="s">
        <v>935</v>
      </c>
      <c r="F9" s="249">
        <v>0</v>
      </c>
      <c r="G9" s="247">
        <v>1</v>
      </c>
      <c r="H9" s="248" t="s">
        <v>935</v>
      </c>
      <c r="I9" s="249">
        <v>1</v>
      </c>
      <c r="J9" s="247">
        <v>0</v>
      </c>
      <c r="K9" s="248" t="s">
        <v>935</v>
      </c>
      <c r="L9" s="249">
        <v>1</v>
      </c>
      <c r="M9" s="281" t="s">
        <v>950</v>
      </c>
      <c r="N9" s="282"/>
      <c r="O9" s="283"/>
      <c r="P9" s="250">
        <v>3</v>
      </c>
      <c r="Q9" s="252" t="s">
        <v>935</v>
      </c>
      <c r="R9" s="251">
        <v>0</v>
      </c>
      <c r="S9" s="247">
        <v>4</v>
      </c>
      <c r="T9" s="248" t="s">
        <v>935</v>
      </c>
      <c r="U9" s="249">
        <v>0</v>
      </c>
      <c r="V9" s="292">
        <f>W9*3+Y9*1</f>
        <v>23</v>
      </c>
      <c r="W9" s="292">
        <f>IF(ISNUMBER(D9),IF(D9&gt;F9,1,0))+IF(ISNUMBER(G9),IF(G9&gt;I9,1,0))+IF(ISNUMBER(J9),IF(J9&gt;L9,1,0))+IF(ISNUMBER(M9),IF(M9&gt;O9,1,0))+IF(ISNUMBER(P9),IF(P9&gt;R9,1,0))+IF(ISNUMBER(S9),IF(S9&gt;U9,1,0))+IF(ISNUMBER(D10),IF(D10&gt;F10,1,0))+IF(ISNUMBER(G10),IF(G10&gt;I10,1,0))+IF(ISNUMBER(J10),IF(J10&gt;L10,1,0))+IF(ISNUMBER(M10),IF(M10&gt;O10,1,0))+IF(ISNUMBER(P10),IF(P10&gt;R10,1,0))+IF(ISNUMBER(S10),IF(S10&gt;U10,1,0))</f>
        <v>7</v>
      </c>
      <c r="X9" s="292">
        <f>IF(ISNUMBER(D9),IF(D9&lt;F9,1,0))+IF(ISNUMBER(G9),IF(G9&lt;I9,1,0))+IF(ISNUMBER(J9),IF(J9&lt;L9,1,0))+IF(ISNUMBER(M9),IF(M9&lt;O9,1,0))+IF(ISNUMBER(P9),IF(P9&lt;R9,1,0))+IF(ISNUMBER(S9),IF(S9&lt;U9,1,0))+IF(ISNUMBER(D10),IF(D10&lt;F10,1,0))+IF(ISNUMBER(G10),IF(G10&lt;I10,1,0))+IF(ISNUMBER(J10),IF(J10&lt;L10,1,0))+IF(ISNUMBER(M10),IF(M10&lt;O10,1,0))+IF(ISNUMBER(P10),IF(P10&lt;R10,1,0))+IF(ISNUMBER(S10),IF(S10&lt;U10,1,0))</f>
        <v>1</v>
      </c>
      <c r="Y9" s="292">
        <f>IF(ISNUMBER(D9),IF(D9=F9,1,0))+IF(ISNUMBER(G9),IF(G9=I9,1,0))+IF(ISNUMBER(J9),IF(J9=L9,1,0))+IF(ISNUMBER(M9),IF(M9=O9,1,0))+IF(ISNUMBER(P9),IF(P9=R9,1,0))+IF(ISNUMBER(S9),IF(S9=U9,1,0))+IF(ISNUMBER(D10),IF(D10=F10,1,0))+IF(ISNUMBER(G10),IF(G10=I10,1,0))+IF(ISNUMBER(J10),IF(J10=L10,1,0))+IF(ISNUMBER(M10),IF(M10=O10,1,0))+IF(ISNUMBER(P10),IF(P10=R10,1,0))+IF(ISNUMBER(S10),IF(S10=U10,1,0))</f>
        <v>2</v>
      </c>
      <c r="Z9" s="292">
        <f>SUM(D9,G9,J9,M9,P9,S9,D10,G10,J10,M10,P10)</f>
        <v>18</v>
      </c>
      <c r="AA9" s="292">
        <f>SUM(F9,I9,L9,O9,R9,U9,F10,I10,L10,O10,R10,U10)</f>
        <v>5</v>
      </c>
      <c r="AB9" s="292">
        <f>Z9-AA9</f>
        <v>13</v>
      </c>
      <c r="AC9" s="292">
        <v>2</v>
      </c>
    </row>
    <row r="10" spans="1:29" ht="12" customHeight="1">
      <c r="A10" s="292"/>
      <c r="B10" s="254" t="s">
        <v>428</v>
      </c>
      <c r="C10" s="293"/>
      <c r="D10" s="240">
        <v>3</v>
      </c>
      <c r="E10" s="241" t="s">
        <v>935</v>
      </c>
      <c r="F10" s="242">
        <v>0</v>
      </c>
      <c r="G10" s="240">
        <v>3</v>
      </c>
      <c r="H10" s="243" t="s">
        <v>935</v>
      </c>
      <c r="I10" s="242">
        <v>0</v>
      </c>
      <c r="J10" s="240">
        <v>2</v>
      </c>
      <c r="K10" s="243" t="s">
        <v>935</v>
      </c>
      <c r="L10" s="242">
        <v>1</v>
      </c>
      <c r="M10" s="284" t="s">
        <v>933</v>
      </c>
      <c r="N10" s="285"/>
      <c r="O10" s="286"/>
      <c r="P10" s="244">
        <v>2</v>
      </c>
      <c r="Q10" s="246" t="s">
        <v>935</v>
      </c>
      <c r="R10" s="245">
        <v>1</v>
      </c>
      <c r="S10" s="240">
        <v>3</v>
      </c>
      <c r="T10" s="243" t="s">
        <v>935</v>
      </c>
      <c r="U10" s="242">
        <v>1</v>
      </c>
      <c r="V10" s="292"/>
      <c r="W10" s="292"/>
      <c r="X10" s="292"/>
      <c r="Y10" s="292"/>
      <c r="Z10" s="292"/>
      <c r="AA10" s="292"/>
      <c r="AB10" s="292"/>
      <c r="AC10" s="292"/>
    </row>
    <row r="11" spans="1:29" ht="12" customHeight="1">
      <c r="A11" s="292" t="s">
        <v>356</v>
      </c>
      <c r="B11" s="255" t="s">
        <v>427</v>
      </c>
      <c r="C11" s="293" t="s">
        <v>165</v>
      </c>
      <c r="D11" s="247">
        <v>2</v>
      </c>
      <c r="E11" s="253" t="s">
        <v>935</v>
      </c>
      <c r="F11" s="249">
        <v>3</v>
      </c>
      <c r="G11" s="247">
        <v>2</v>
      </c>
      <c r="H11" s="248" t="s">
        <v>935</v>
      </c>
      <c r="I11" s="249">
        <v>1</v>
      </c>
      <c r="J11" s="247">
        <v>1</v>
      </c>
      <c r="K11" s="248" t="s">
        <v>935</v>
      </c>
      <c r="L11" s="249">
        <v>0</v>
      </c>
      <c r="M11" s="250">
        <v>0</v>
      </c>
      <c r="N11" s="248" t="s">
        <v>935</v>
      </c>
      <c r="O11" s="251">
        <v>3</v>
      </c>
      <c r="P11" s="281" t="s">
        <v>950</v>
      </c>
      <c r="Q11" s="282"/>
      <c r="R11" s="283"/>
      <c r="S11" s="247">
        <v>3</v>
      </c>
      <c r="T11" s="248" t="s">
        <v>935</v>
      </c>
      <c r="U11" s="249">
        <v>1</v>
      </c>
      <c r="V11" s="292">
        <f>W11*3+Y11*1</f>
        <v>12</v>
      </c>
      <c r="W11" s="292">
        <f>IF(ISNUMBER(D11),IF(D11&gt;F11,1,0))+IF(ISNUMBER(G11),IF(G11&gt;I11,1,0))+IF(ISNUMBER(J11),IF(J11&gt;L11,1,0))+IF(ISNUMBER(M11),IF(M11&gt;O11,1,0))+IF(ISNUMBER(P11),IF(P11&gt;R11,1,0))+IF(ISNUMBER(S11),IF(S11&gt;U11,1,0))+IF(ISNUMBER(D12),IF(D12&gt;F12,1,0))+IF(ISNUMBER(G12),IF(G12&gt;I12,1,0))+IF(ISNUMBER(J12),IF(J12&gt;L12,1,0))+IF(ISNUMBER(M12),IF(M12&gt;O12,1,0))+IF(ISNUMBER(P12),IF(P12&gt;R12,1,0))+IF(ISNUMBER(S12),IF(S12&gt;U12,1,0))</f>
        <v>4</v>
      </c>
      <c r="X11" s="292">
        <f>IF(ISNUMBER(D11),IF(D11&lt;F11,1,0))+IF(ISNUMBER(G11),IF(G11&lt;I11,1,0))+IF(ISNUMBER(J11),IF(J11&lt;L11,1,0))+IF(ISNUMBER(M11),IF(M11&lt;O11,1,0))+IF(ISNUMBER(P11),IF(P11&lt;R11,1,0))+IF(ISNUMBER(S11),IF(S11&lt;U11,1,0))+IF(ISNUMBER(D12),IF(D12&lt;F12,1,0))+IF(ISNUMBER(G12),IF(G12&lt;I12,1,0))+IF(ISNUMBER(J12),IF(J12&lt;L12,1,0))+IF(ISNUMBER(M12),IF(M12&lt;O12,1,0))+IF(ISNUMBER(P12),IF(P12&lt;R12,1,0))+IF(ISNUMBER(S12),IF(S12&lt;U12,1,0))</f>
        <v>6</v>
      </c>
      <c r="Y11" s="292">
        <f>IF(ISNUMBER(D11),IF(D11=F11,1,0))+IF(ISNUMBER(G11),IF(G11=I11,1,0))+IF(ISNUMBER(J11),IF(J11=L11,1,0))+IF(ISNUMBER(M11),IF(M11=O11,1,0))+IF(ISNUMBER(P11),IF(P11=R11,1,0))+IF(ISNUMBER(S11),IF(S11=U11,1,0))+IF(ISNUMBER(D12),IF(D12=F12,1,0))+IF(ISNUMBER(G12),IF(G12=I12,1,0))+IF(ISNUMBER(J12),IF(J12=L12,1,0))+IF(ISNUMBER(M12),IF(M12=O12,1,0))+IF(ISNUMBER(P12),IF(P12=R12,1,0))+IF(ISNUMBER(S12),IF(S12=U12,1,0))</f>
        <v>0</v>
      </c>
      <c r="Z11" s="292">
        <f>SUM(D11,G11,J11,M11,P11,S11,D12,G12,J12,M12,P12)</f>
        <v>13</v>
      </c>
      <c r="AA11" s="292">
        <f>SUM(F11,I11,L11,O11,R11,U11,F12,I12,L12,O12,R12,U12)</f>
        <v>17</v>
      </c>
      <c r="AB11" s="292">
        <f>Z11-AA11</f>
        <v>-4</v>
      </c>
      <c r="AC11" s="292">
        <v>4</v>
      </c>
    </row>
    <row r="12" spans="1:29" ht="12" customHeight="1">
      <c r="A12" s="292"/>
      <c r="B12" s="254" t="s">
        <v>428</v>
      </c>
      <c r="C12" s="293"/>
      <c r="D12" s="240">
        <v>2</v>
      </c>
      <c r="E12" s="241" t="s">
        <v>935</v>
      </c>
      <c r="F12" s="242">
        <v>3</v>
      </c>
      <c r="G12" s="240">
        <v>1</v>
      </c>
      <c r="H12" s="243" t="s">
        <v>935</v>
      </c>
      <c r="I12" s="242">
        <v>2</v>
      </c>
      <c r="J12" s="240">
        <v>1</v>
      </c>
      <c r="K12" s="243" t="s">
        <v>935</v>
      </c>
      <c r="L12" s="242">
        <v>2</v>
      </c>
      <c r="M12" s="244">
        <v>1</v>
      </c>
      <c r="N12" s="243" t="s">
        <v>935</v>
      </c>
      <c r="O12" s="245">
        <v>2</v>
      </c>
      <c r="P12" s="284" t="s">
        <v>933</v>
      </c>
      <c r="Q12" s="285"/>
      <c r="R12" s="286"/>
      <c r="S12" s="240">
        <v>2</v>
      </c>
      <c r="T12" s="243" t="s">
        <v>935</v>
      </c>
      <c r="U12" s="242">
        <v>0</v>
      </c>
      <c r="V12" s="292"/>
      <c r="W12" s="292"/>
      <c r="X12" s="292"/>
      <c r="Y12" s="292"/>
      <c r="Z12" s="292"/>
      <c r="AA12" s="292"/>
      <c r="AB12" s="292"/>
      <c r="AC12" s="292"/>
    </row>
    <row r="13" spans="1:29" ht="12" customHeight="1">
      <c r="A13" s="292" t="s">
        <v>430</v>
      </c>
      <c r="B13" s="255" t="s">
        <v>427</v>
      </c>
      <c r="C13" s="293" t="s">
        <v>1039</v>
      </c>
      <c r="D13" s="247">
        <v>1</v>
      </c>
      <c r="E13" s="253" t="s">
        <v>166</v>
      </c>
      <c r="F13" s="249">
        <v>0</v>
      </c>
      <c r="G13" s="247">
        <v>0</v>
      </c>
      <c r="H13" s="248" t="s">
        <v>935</v>
      </c>
      <c r="I13" s="249">
        <v>1</v>
      </c>
      <c r="J13" s="247">
        <v>0</v>
      </c>
      <c r="K13" s="248" t="s">
        <v>935</v>
      </c>
      <c r="L13" s="249">
        <v>1</v>
      </c>
      <c r="M13" s="250">
        <v>0</v>
      </c>
      <c r="N13" s="248" t="s">
        <v>935</v>
      </c>
      <c r="O13" s="251">
        <v>4</v>
      </c>
      <c r="P13" s="250">
        <v>1</v>
      </c>
      <c r="Q13" s="248" t="s">
        <v>935</v>
      </c>
      <c r="R13" s="251">
        <v>3</v>
      </c>
      <c r="S13" s="281" t="s">
        <v>950</v>
      </c>
      <c r="T13" s="282"/>
      <c r="U13" s="283"/>
      <c r="V13" s="292">
        <f>W13*3+Y13*1</f>
        <v>4</v>
      </c>
      <c r="W13" s="292">
        <f>IF(ISNUMBER(D13),IF(D13&gt;F13,1,0))+IF(ISNUMBER(G13),IF(G13&gt;I13,1,0))+IF(ISNUMBER(J13),IF(J13&gt;L13,1,0))+IF(ISNUMBER(M13),IF(M13&gt;O13,1,0))+IF(ISNUMBER(P13),IF(P13&gt;R13,1,0))+IF(ISNUMBER(S13),IF(S13&gt;U13,1,0))+IF(ISNUMBER(D14),IF(D14&gt;F14,1,0))+IF(ISNUMBER(G14),IF(G14&gt;I14,1,0))+IF(ISNUMBER(J14),IF(J14&gt;L14,1,0))+IF(ISNUMBER(M14),IF(M14&gt;O14,1,0))+IF(ISNUMBER(P14),IF(P14&gt;R14,1,0))+IF(ISNUMBER(S14),IF(S14&gt;U14,1,0))</f>
        <v>1</v>
      </c>
      <c r="X13" s="292">
        <f>IF(ISNUMBER(D13),IF(D13&lt;F13,1,0))+IF(ISNUMBER(G13),IF(G13&lt;I13,1,0))+IF(ISNUMBER(J13),IF(J13&lt;L13,1,0))+IF(ISNUMBER(M13),IF(M13&lt;O13,1,0))+IF(ISNUMBER(P13),IF(P13&lt;R13,1,0))+IF(ISNUMBER(S13),IF(S13&lt;U13,1,0))+IF(ISNUMBER(D14),IF(D14&lt;F14,1,0))+IF(ISNUMBER(G14),IF(G14&lt;I14,1,0))+IF(ISNUMBER(J14),IF(J14&lt;L14,1,0))+IF(ISNUMBER(M14),IF(M14&lt;O14,1,0))+IF(ISNUMBER(P14),IF(P14&lt;R14,1,0))+IF(ISNUMBER(S14),IF(S14&lt;U14,1,0))</f>
        <v>8</v>
      </c>
      <c r="Y13" s="292">
        <f>IF(ISNUMBER(D13),IF(D13=F13,1,0))+IF(ISNUMBER(G13),IF(G13=I13,1,0))+IF(ISNUMBER(J13),IF(J13=L13,1,0))+IF(ISNUMBER(M13),IF(M13=O13,1,0))+IF(ISNUMBER(P13),IF(P13=R13,1,0))+IF(ISNUMBER(S13),IF(S13=U13,1,0))+IF(ISNUMBER(D14),IF(D14=F14,1,0))+IF(ISNUMBER(G14),IF(G14=I14,1,0))+IF(ISNUMBER(J14),IF(J14=L14,1,0))+IF(ISNUMBER(M14),IF(M14=O14,1,0))+IF(ISNUMBER(P14),IF(P14=R14,1,0))+IF(ISNUMBER(S14),IF(S14=U14,1,0))</f>
        <v>1</v>
      </c>
      <c r="Z13" s="292">
        <f>SUM(D13,G13,J13,M13,P13,S13,D14,G14,J14,M14,P14)</f>
        <v>6</v>
      </c>
      <c r="AA13" s="292">
        <f>SUM(F13,I13,L13,O13,R13,U13,F14,I14,L14,O14,R14,U14)</f>
        <v>21</v>
      </c>
      <c r="AB13" s="292">
        <f>Z13-AA13</f>
        <v>-15</v>
      </c>
      <c r="AC13" s="292">
        <v>6</v>
      </c>
    </row>
    <row r="14" spans="1:29" ht="12" customHeight="1">
      <c r="A14" s="292"/>
      <c r="B14" s="254" t="s">
        <v>428</v>
      </c>
      <c r="C14" s="293"/>
      <c r="D14" s="240">
        <v>1</v>
      </c>
      <c r="E14" s="241" t="s">
        <v>935</v>
      </c>
      <c r="F14" s="242">
        <v>1</v>
      </c>
      <c r="G14" s="240">
        <v>1</v>
      </c>
      <c r="H14" s="243" t="s">
        <v>935</v>
      </c>
      <c r="I14" s="242">
        <v>2</v>
      </c>
      <c r="J14" s="240">
        <v>1</v>
      </c>
      <c r="K14" s="243" t="s">
        <v>935</v>
      </c>
      <c r="L14" s="242">
        <v>4</v>
      </c>
      <c r="M14" s="244">
        <v>1</v>
      </c>
      <c r="N14" s="243" t="s">
        <v>935</v>
      </c>
      <c r="O14" s="245">
        <v>3</v>
      </c>
      <c r="P14" s="244">
        <v>0</v>
      </c>
      <c r="Q14" s="243" t="s">
        <v>935</v>
      </c>
      <c r="R14" s="245">
        <v>2</v>
      </c>
      <c r="S14" s="284" t="s">
        <v>933</v>
      </c>
      <c r="T14" s="285"/>
      <c r="U14" s="286"/>
      <c r="V14" s="292"/>
      <c r="W14" s="292"/>
      <c r="X14" s="292"/>
      <c r="Y14" s="292"/>
      <c r="Z14" s="292"/>
      <c r="AA14" s="292"/>
      <c r="AB14" s="292"/>
      <c r="AC14" s="292"/>
    </row>
    <row r="15" ht="12" customHeight="1">
      <c r="C15" s="260"/>
    </row>
    <row r="16" spans="1:29" ht="24" customHeight="1">
      <c r="A16" s="1"/>
      <c r="B16" s="2" t="s">
        <v>431</v>
      </c>
      <c r="C16" s="261"/>
      <c r="D16" s="289" t="str">
        <f>C17</f>
        <v>島</v>
      </c>
      <c r="E16" s="290"/>
      <c r="F16" s="291"/>
      <c r="G16" s="289" t="str">
        <f>C19</f>
        <v>那加23</v>
      </c>
      <c r="H16" s="290"/>
      <c r="I16" s="291"/>
      <c r="J16" s="289" t="str">
        <f>C21</f>
        <v>正木</v>
      </c>
      <c r="K16" s="290"/>
      <c r="L16" s="291"/>
      <c r="M16" s="289" t="str">
        <f>C23</f>
        <v>ｳﾞｧｰﾓｽ</v>
      </c>
      <c r="N16" s="290"/>
      <c r="O16" s="291"/>
      <c r="P16" s="289" t="str">
        <f>C25</f>
        <v>I S S</v>
      </c>
      <c r="Q16" s="290"/>
      <c r="R16" s="291"/>
      <c r="S16" s="289" t="str">
        <f>C27</f>
        <v>城西</v>
      </c>
      <c r="T16" s="290"/>
      <c r="U16" s="291"/>
      <c r="V16" s="230" t="s">
        <v>926</v>
      </c>
      <c r="W16" s="230" t="s">
        <v>927</v>
      </c>
      <c r="X16" s="230" t="s">
        <v>928</v>
      </c>
      <c r="Y16" s="230" t="s">
        <v>929</v>
      </c>
      <c r="Z16" s="230" t="s">
        <v>930</v>
      </c>
      <c r="AA16" s="230" t="s">
        <v>931</v>
      </c>
      <c r="AB16" s="230" t="s">
        <v>938</v>
      </c>
      <c r="AC16" s="230" t="s">
        <v>932</v>
      </c>
    </row>
    <row r="17" spans="1:29" ht="12" customHeight="1">
      <c r="A17" s="279" t="s">
        <v>357</v>
      </c>
      <c r="B17" s="255" t="s">
        <v>427</v>
      </c>
      <c r="C17" s="287" t="s">
        <v>80</v>
      </c>
      <c r="D17" s="281" t="s">
        <v>933</v>
      </c>
      <c r="E17" s="282"/>
      <c r="F17" s="283"/>
      <c r="G17" s="247">
        <v>1</v>
      </c>
      <c r="H17" s="248" t="s">
        <v>935</v>
      </c>
      <c r="I17" s="249">
        <v>3</v>
      </c>
      <c r="J17" s="247">
        <v>1</v>
      </c>
      <c r="K17" s="248" t="s">
        <v>935</v>
      </c>
      <c r="L17" s="249">
        <v>1</v>
      </c>
      <c r="M17" s="250">
        <v>1</v>
      </c>
      <c r="N17" s="248" t="s">
        <v>935</v>
      </c>
      <c r="O17" s="251">
        <v>2</v>
      </c>
      <c r="P17" s="250">
        <v>0</v>
      </c>
      <c r="Q17" s="252" t="s">
        <v>935</v>
      </c>
      <c r="R17" s="251">
        <v>3</v>
      </c>
      <c r="S17" s="247">
        <v>0</v>
      </c>
      <c r="T17" s="248" t="s">
        <v>935</v>
      </c>
      <c r="U17" s="249">
        <v>3</v>
      </c>
      <c r="V17" s="279">
        <f>W17*3+Y17*1</f>
        <v>5</v>
      </c>
      <c r="W17" s="279">
        <f>IF(ISNUMBER(D17),IF(D17&gt;F17,1,0))+IF(ISNUMBER(G17),IF(G17&gt;I17,1,0))+IF(ISNUMBER(J17),IF(J17&gt;L17,1,0))+IF(ISNUMBER(M17),IF(M17&gt;O17,1,0))+IF(ISNUMBER(P17),IF(P17&gt;R17,1,0))+IF(ISNUMBER(S17),IF(S17&gt;U17,1,0))+IF(ISNUMBER(D18),IF(D18&gt;F18,1,0))+IF(ISNUMBER(G18),IF(G18&gt;I18,1,0))+IF(ISNUMBER(J18),IF(J18&gt;L18,1,0))+IF(ISNUMBER(M18),IF(M18&gt;O18,1,0))+IF(ISNUMBER(P18),IF(P18&gt;R18,1,0))+IF(ISNUMBER(S18),IF(S18&gt;U18,1,0))</f>
        <v>1</v>
      </c>
      <c r="X17" s="279">
        <f>IF(ISNUMBER(D17),IF(D17&lt;F17,1,0))+IF(ISNUMBER(G17),IF(G17&lt;I17,1,0))+IF(ISNUMBER(J17),IF(J17&lt;L17,1,0))+IF(ISNUMBER(M17),IF(M17&lt;O17,1,0))+IF(ISNUMBER(P17),IF(P17&lt;R17,1,0))+IF(ISNUMBER(S17),IF(S17&lt;U17,1,0))+IF(ISNUMBER(D18),IF(D18&lt;F18,1,0))+IF(ISNUMBER(G18),IF(G18&lt;I18,1,0))+IF(ISNUMBER(J18),IF(J18&lt;L18,1,0))+IF(ISNUMBER(M18),IF(M18&lt;O18,1,0))+IF(ISNUMBER(P18),IF(P18&lt;R18,1,0))+IF(ISNUMBER(S18),IF(S18&lt;U18,1,0))</f>
        <v>7</v>
      </c>
      <c r="Y17" s="279">
        <f>IF(ISNUMBER(D17),IF(D17=F17,1,0))+IF(ISNUMBER(G17),IF(G17=I17,1,0))+IF(ISNUMBER(J17),IF(J17=L17,1,0))+IF(ISNUMBER(M17),IF(M17=O17,1,0))+IF(ISNUMBER(P17),IF(P17=R17,1,0))+IF(ISNUMBER(S17),IF(S17=U17,1,0))+IF(ISNUMBER(D18),IF(D18=F18,1,0))+IF(ISNUMBER(G18),IF(G18=I18,1,0))+IF(ISNUMBER(J18),IF(J18=L18,1,0))+IF(ISNUMBER(M18),IF(M18=O18,1,0))+IF(ISNUMBER(P18),IF(P18=R18,1,0))+IF(ISNUMBER(S18),IF(S18=U18,1,0))</f>
        <v>2</v>
      </c>
      <c r="Z17" s="279">
        <f>SUM(D17,G17,J17,M17,P17,S17,D18,G18,J18,M18,P18)</f>
        <v>5</v>
      </c>
      <c r="AA17" s="279">
        <f>SUM(F17,I17,L17,O17,R17,U17,F18,I18,L18,O18,R18,U18)</f>
        <v>22</v>
      </c>
      <c r="AB17" s="279">
        <f>Z17-AA17</f>
        <v>-17</v>
      </c>
      <c r="AC17" s="279">
        <v>5</v>
      </c>
    </row>
    <row r="18" spans="1:29" ht="12" customHeight="1">
      <c r="A18" s="280"/>
      <c r="B18" s="254" t="s">
        <v>428</v>
      </c>
      <c r="C18" s="288"/>
      <c r="D18" s="284"/>
      <c r="E18" s="285"/>
      <c r="F18" s="286"/>
      <c r="G18" s="240">
        <v>1</v>
      </c>
      <c r="H18" s="243" t="s">
        <v>935</v>
      </c>
      <c r="I18" s="242">
        <v>2</v>
      </c>
      <c r="J18" s="240">
        <v>1</v>
      </c>
      <c r="K18" s="243" t="s">
        <v>935</v>
      </c>
      <c r="L18" s="242">
        <v>0</v>
      </c>
      <c r="M18" s="244">
        <v>0</v>
      </c>
      <c r="N18" s="243" t="s">
        <v>935</v>
      </c>
      <c r="O18" s="245">
        <v>4</v>
      </c>
      <c r="P18" s="244">
        <v>0</v>
      </c>
      <c r="Q18" s="246" t="s">
        <v>935</v>
      </c>
      <c r="R18" s="245">
        <v>3</v>
      </c>
      <c r="S18" s="240">
        <v>1</v>
      </c>
      <c r="T18" s="243" t="s">
        <v>935</v>
      </c>
      <c r="U18" s="242">
        <v>1</v>
      </c>
      <c r="V18" s="280"/>
      <c r="W18" s="280"/>
      <c r="X18" s="280"/>
      <c r="Y18" s="280"/>
      <c r="Z18" s="280"/>
      <c r="AA18" s="280"/>
      <c r="AB18" s="280"/>
      <c r="AC18" s="280"/>
    </row>
    <row r="19" spans="1:29" ht="12" customHeight="1">
      <c r="A19" s="279" t="s">
        <v>353</v>
      </c>
      <c r="B19" s="255" t="s">
        <v>427</v>
      </c>
      <c r="C19" s="287" t="s">
        <v>81</v>
      </c>
      <c r="D19" s="247">
        <v>3</v>
      </c>
      <c r="E19" s="253" t="s">
        <v>935</v>
      </c>
      <c r="F19" s="249">
        <v>1</v>
      </c>
      <c r="G19" s="281" t="s">
        <v>167</v>
      </c>
      <c r="H19" s="282"/>
      <c r="I19" s="283"/>
      <c r="J19" s="247">
        <v>2</v>
      </c>
      <c r="K19" s="248" t="s">
        <v>935</v>
      </c>
      <c r="L19" s="249">
        <v>0</v>
      </c>
      <c r="M19" s="250">
        <v>1</v>
      </c>
      <c r="N19" s="248" t="s">
        <v>935</v>
      </c>
      <c r="O19" s="251">
        <v>1</v>
      </c>
      <c r="P19" s="250">
        <v>0</v>
      </c>
      <c r="Q19" s="252" t="s">
        <v>935</v>
      </c>
      <c r="R19" s="251">
        <v>2</v>
      </c>
      <c r="S19" s="247">
        <v>1</v>
      </c>
      <c r="T19" s="248" t="s">
        <v>935</v>
      </c>
      <c r="U19" s="249">
        <v>1</v>
      </c>
      <c r="V19" s="279">
        <f>W19*3+Y19*1</f>
        <v>17</v>
      </c>
      <c r="W19" s="279">
        <f>IF(ISNUMBER(D19),IF(D19&gt;F19,1,0))+IF(ISNUMBER(G19),IF(G19&gt;I19,1,0))+IF(ISNUMBER(J19),IF(J19&gt;L19,1,0))+IF(ISNUMBER(M19),IF(M19&gt;O19,1,0))+IF(ISNUMBER(P19),IF(P19&gt;R19,1,0))+IF(ISNUMBER(S19),IF(S19&gt;U19,1,0))+IF(ISNUMBER(D20),IF(D20&gt;F20,1,0))+IF(ISNUMBER(G20),IF(G20&gt;I20,1,0))+IF(ISNUMBER(J20),IF(J20&gt;L20,1,0))+IF(ISNUMBER(M20),IF(M20&gt;O20,1,0))+IF(ISNUMBER(P20),IF(P20&gt;R20,1,0))+IF(ISNUMBER(S20),IF(S20&gt;U20,1,0))</f>
        <v>5</v>
      </c>
      <c r="X19" s="279">
        <f>IF(ISNUMBER(D19),IF(D19&lt;F19,1,0))+IF(ISNUMBER(G19),IF(G19&lt;I19,1,0))+IF(ISNUMBER(J19),IF(J19&lt;L19,1,0))+IF(ISNUMBER(M19),IF(M19&lt;O19,1,0))+IF(ISNUMBER(P19),IF(P19&lt;R19,1,0))+IF(ISNUMBER(S19),IF(S19&lt;U19,1,0))+IF(ISNUMBER(D20),IF(D20&lt;F20,1,0))+IF(ISNUMBER(G20),IF(G20&lt;I20,1,0))+IF(ISNUMBER(J20),IF(J20&lt;L20,1,0))+IF(ISNUMBER(M20),IF(M20&lt;O20,1,0))+IF(ISNUMBER(P20),IF(P20&lt;R20,1,0))+IF(ISNUMBER(S20),IF(S20&lt;U20,1,0))</f>
        <v>3</v>
      </c>
      <c r="Y19" s="279">
        <f>IF(ISNUMBER(D19),IF(D19=F19,1,0))+IF(ISNUMBER(G19),IF(G19=I19,1,0))+IF(ISNUMBER(J19),IF(J19=L19,1,0))+IF(ISNUMBER(M19),IF(M19=O19,1,0))+IF(ISNUMBER(P19),IF(P19=R19,1,0))+IF(ISNUMBER(S19),IF(S19=U19,1,0))+IF(ISNUMBER(D20),IF(D20=F20,1,0))+IF(ISNUMBER(G20),IF(G20=I20,1,0))+IF(ISNUMBER(J20),IF(J20=L20,1,0))+IF(ISNUMBER(M20),IF(M20=O20,1,0))+IF(ISNUMBER(P20),IF(P20=R20,1,0))+IF(ISNUMBER(S20),IF(S20=U20,1,0))</f>
        <v>2</v>
      </c>
      <c r="Z19" s="279">
        <f>SUM(D19,G19,J19,M19,P19,S19,D20,G20,J20,M20,P20)</f>
        <v>15</v>
      </c>
      <c r="AA19" s="279">
        <f>SUM(F19,I19,L19,O19,R19,U19,F20,I20,L20,O20,R20,U20)</f>
        <v>15</v>
      </c>
      <c r="AB19" s="279">
        <f>Z19-AA19</f>
        <v>0</v>
      </c>
      <c r="AC19" s="279">
        <v>3</v>
      </c>
    </row>
    <row r="20" spans="1:29" ht="12" customHeight="1">
      <c r="A20" s="280"/>
      <c r="B20" s="254" t="s">
        <v>428</v>
      </c>
      <c r="C20" s="288"/>
      <c r="D20" s="240">
        <v>2</v>
      </c>
      <c r="E20" s="241" t="s">
        <v>935</v>
      </c>
      <c r="F20" s="242">
        <v>1</v>
      </c>
      <c r="G20" s="284" t="s">
        <v>933</v>
      </c>
      <c r="H20" s="285"/>
      <c r="I20" s="286"/>
      <c r="J20" s="240">
        <v>4</v>
      </c>
      <c r="K20" s="243" t="s">
        <v>935</v>
      </c>
      <c r="L20" s="242">
        <v>3</v>
      </c>
      <c r="M20" s="244">
        <v>1</v>
      </c>
      <c r="N20" s="243" t="s">
        <v>935</v>
      </c>
      <c r="O20" s="245">
        <v>0</v>
      </c>
      <c r="P20" s="244">
        <v>1</v>
      </c>
      <c r="Q20" s="246" t="s">
        <v>935</v>
      </c>
      <c r="R20" s="245">
        <v>2</v>
      </c>
      <c r="S20" s="240">
        <v>1</v>
      </c>
      <c r="T20" s="243" t="s">
        <v>935</v>
      </c>
      <c r="U20" s="242">
        <v>4</v>
      </c>
      <c r="V20" s="280"/>
      <c r="W20" s="280"/>
      <c r="X20" s="280"/>
      <c r="Y20" s="280"/>
      <c r="Z20" s="280"/>
      <c r="AA20" s="280"/>
      <c r="AB20" s="280"/>
      <c r="AC20" s="280"/>
    </row>
    <row r="21" spans="1:29" ht="12" customHeight="1">
      <c r="A21" s="279" t="s">
        <v>354</v>
      </c>
      <c r="B21" s="255" t="s">
        <v>427</v>
      </c>
      <c r="C21" s="287" t="s">
        <v>82</v>
      </c>
      <c r="D21" s="247">
        <v>1</v>
      </c>
      <c r="E21" s="253" t="s">
        <v>935</v>
      </c>
      <c r="F21" s="249">
        <v>1</v>
      </c>
      <c r="G21" s="247">
        <v>0</v>
      </c>
      <c r="H21" s="248" t="s">
        <v>935</v>
      </c>
      <c r="I21" s="249">
        <v>2</v>
      </c>
      <c r="J21" s="281" t="s">
        <v>950</v>
      </c>
      <c r="K21" s="282"/>
      <c r="L21" s="283"/>
      <c r="M21" s="250">
        <v>0</v>
      </c>
      <c r="N21" s="248" t="s">
        <v>935</v>
      </c>
      <c r="O21" s="251">
        <v>3</v>
      </c>
      <c r="P21" s="250">
        <v>0</v>
      </c>
      <c r="Q21" s="252" t="s">
        <v>935</v>
      </c>
      <c r="R21" s="251">
        <v>3</v>
      </c>
      <c r="S21" s="247">
        <v>1</v>
      </c>
      <c r="T21" s="248" t="s">
        <v>935</v>
      </c>
      <c r="U21" s="249">
        <v>2</v>
      </c>
      <c r="V21" s="279">
        <f>W21*3+Y21*1</f>
        <v>1</v>
      </c>
      <c r="W21" s="279">
        <f>IF(ISNUMBER(D21),IF(D21&gt;F21,1,0))+IF(ISNUMBER(G21),IF(G21&gt;I21,1,0))+IF(ISNUMBER(J21),IF(J21&gt;L21,1,0))+IF(ISNUMBER(M21),IF(M21&gt;O21,1,0))+IF(ISNUMBER(P21),IF(P21&gt;R21,1,0))+IF(ISNUMBER(S21),IF(S21&gt;U21,1,0))+IF(ISNUMBER(D22),IF(D22&gt;F22,1,0))+IF(ISNUMBER(G22),IF(G22&gt;I22,1,0))+IF(ISNUMBER(J22),IF(J22&gt;L22,1,0))+IF(ISNUMBER(M22),IF(M22&gt;O22,1,0))+IF(ISNUMBER(P22),IF(P22&gt;R22,1,0))+IF(ISNUMBER(S22),IF(S22&gt;U22,1,0))</f>
        <v>0</v>
      </c>
      <c r="X21" s="279">
        <f>IF(ISNUMBER(D21),IF(D21&lt;F21,1,0))+IF(ISNUMBER(G21),IF(G21&lt;I21,1,0))+IF(ISNUMBER(J21),IF(J21&lt;L21,1,0))+IF(ISNUMBER(M21),IF(M21&lt;O21,1,0))+IF(ISNUMBER(P21),IF(P21&lt;R21,1,0))+IF(ISNUMBER(S21),IF(S21&lt;U21,1,0))+IF(ISNUMBER(D22),IF(D22&lt;F22,1,0))+IF(ISNUMBER(G22),IF(G22&lt;I22,1,0))+IF(ISNUMBER(J22),IF(J22&lt;L22,1,0))+IF(ISNUMBER(M22),IF(M22&lt;O22,1,0))+IF(ISNUMBER(P22),IF(P22&lt;R22,1,0))+IF(ISNUMBER(S22),IF(S22&lt;U22,1,0))</f>
        <v>9</v>
      </c>
      <c r="Y21" s="279">
        <f>IF(ISNUMBER(D21),IF(D21=F21,1,0))+IF(ISNUMBER(G21),IF(G21=I21,1,0))+IF(ISNUMBER(J21),IF(J21=L21,1,0))+IF(ISNUMBER(M21),IF(M21=O21,1,0))+IF(ISNUMBER(P21),IF(P21=R21,1,0))+IF(ISNUMBER(S21),IF(S21=U21,1,0))+IF(ISNUMBER(D22),IF(D22=F22,1,0))+IF(ISNUMBER(G22),IF(G22=I22,1,0))+IF(ISNUMBER(J22),IF(J22=L22,1,0))+IF(ISNUMBER(M22),IF(M22=O22,1,0))+IF(ISNUMBER(P22),IF(P22=R22,1,0))+IF(ISNUMBER(S22),IF(S22=U22,1,0))</f>
        <v>1</v>
      </c>
      <c r="Z21" s="279">
        <f>SUM(D21,G21,J21,M21,P21,S21,D22,G22,J22,M22,P22)</f>
        <v>5</v>
      </c>
      <c r="AA21" s="279">
        <f>SUM(F21,I21,L21,O21,R21,U21,F22,I22,L22,O22,R22,U22)</f>
        <v>28</v>
      </c>
      <c r="AB21" s="279">
        <f>Z21-AA21</f>
        <v>-23</v>
      </c>
      <c r="AC21" s="279">
        <v>6</v>
      </c>
    </row>
    <row r="22" spans="1:29" ht="12" customHeight="1">
      <c r="A22" s="280"/>
      <c r="B22" s="254" t="s">
        <v>428</v>
      </c>
      <c r="C22" s="288"/>
      <c r="D22" s="240">
        <v>0</v>
      </c>
      <c r="E22" s="241" t="s">
        <v>935</v>
      </c>
      <c r="F22" s="242">
        <v>1</v>
      </c>
      <c r="G22" s="240">
        <v>3</v>
      </c>
      <c r="H22" s="243" t="s">
        <v>935</v>
      </c>
      <c r="I22" s="242">
        <v>4</v>
      </c>
      <c r="J22" s="284" t="s">
        <v>933</v>
      </c>
      <c r="K22" s="285"/>
      <c r="L22" s="286"/>
      <c r="M22" s="244">
        <v>0</v>
      </c>
      <c r="N22" s="243" t="s">
        <v>935</v>
      </c>
      <c r="O22" s="245">
        <v>4</v>
      </c>
      <c r="P22" s="244">
        <v>0</v>
      </c>
      <c r="Q22" s="246" t="s">
        <v>935</v>
      </c>
      <c r="R22" s="245">
        <v>5</v>
      </c>
      <c r="S22" s="240">
        <v>0</v>
      </c>
      <c r="T22" s="243" t="s">
        <v>935</v>
      </c>
      <c r="U22" s="242">
        <v>3</v>
      </c>
      <c r="V22" s="280"/>
      <c r="W22" s="280"/>
      <c r="X22" s="280"/>
      <c r="Y22" s="280"/>
      <c r="Z22" s="280"/>
      <c r="AA22" s="280"/>
      <c r="AB22" s="280"/>
      <c r="AC22" s="280"/>
    </row>
    <row r="23" spans="1:29" ht="12" customHeight="1">
      <c r="A23" s="279" t="s">
        <v>355</v>
      </c>
      <c r="B23" s="255" t="s">
        <v>427</v>
      </c>
      <c r="C23" s="287" t="s">
        <v>278</v>
      </c>
      <c r="D23" s="247">
        <v>2</v>
      </c>
      <c r="E23" s="253" t="s">
        <v>935</v>
      </c>
      <c r="F23" s="249">
        <v>1</v>
      </c>
      <c r="G23" s="247">
        <v>1</v>
      </c>
      <c r="H23" s="248" t="s">
        <v>935</v>
      </c>
      <c r="I23" s="249">
        <v>1</v>
      </c>
      <c r="J23" s="247">
        <v>3</v>
      </c>
      <c r="K23" s="248" t="s">
        <v>935</v>
      </c>
      <c r="L23" s="249">
        <v>0</v>
      </c>
      <c r="M23" s="281" t="s">
        <v>950</v>
      </c>
      <c r="N23" s="282"/>
      <c r="O23" s="283"/>
      <c r="P23" s="250">
        <v>0</v>
      </c>
      <c r="Q23" s="252" t="s">
        <v>935</v>
      </c>
      <c r="R23" s="251">
        <v>0</v>
      </c>
      <c r="S23" s="247">
        <v>1</v>
      </c>
      <c r="T23" s="248" t="s">
        <v>935</v>
      </c>
      <c r="U23" s="249">
        <v>1</v>
      </c>
      <c r="V23" s="279">
        <f>W23*3+Y23*1</f>
        <v>18</v>
      </c>
      <c r="W23" s="279">
        <f>IF(ISNUMBER(D23),IF(D23&gt;F23,1,0))+IF(ISNUMBER(G23),IF(G23&gt;I23,1,0))+IF(ISNUMBER(J23),IF(J23&gt;L23,1,0))+IF(ISNUMBER(M23),IF(M23&gt;O23,1,0))+IF(ISNUMBER(P23),IF(P23&gt;R23,1,0))+IF(ISNUMBER(S23),IF(S23&gt;U23,1,0))+IF(ISNUMBER(D24),IF(D24&gt;F24,1,0))+IF(ISNUMBER(G24),IF(G24&gt;I24,1,0))+IF(ISNUMBER(J24),IF(J24&gt;L24,1,0))+IF(ISNUMBER(M24),IF(M24&gt;O24,1,0))+IF(ISNUMBER(P24),IF(P24&gt;R24,1,0))+IF(ISNUMBER(S24),IF(S24&gt;U24,1,0))</f>
        <v>5</v>
      </c>
      <c r="X23" s="279">
        <f>IF(ISNUMBER(D23),IF(D23&lt;F23,1,0))+IF(ISNUMBER(G23),IF(G23&lt;I23,1,0))+IF(ISNUMBER(J23),IF(J23&lt;L23,1,0))+IF(ISNUMBER(M23),IF(M23&lt;O23,1,0))+IF(ISNUMBER(P23),IF(P23&lt;R23,1,0))+IF(ISNUMBER(S23),IF(S23&lt;U23,1,0))+IF(ISNUMBER(D24),IF(D24&lt;F24,1,0))+IF(ISNUMBER(G24),IF(G24&lt;I24,1,0))+IF(ISNUMBER(J24),IF(J24&lt;L24,1,0))+IF(ISNUMBER(M24),IF(M24&lt;O24,1,0))+IF(ISNUMBER(P24),IF(P24&lt;R24,1,0))+IF(ISNUMBER(S24),IF(S24&lt;U24,1,0))</f>
        <v>2</v>
      </c>
      <c r="Y23" s="279">
        <f>IF(ISNUMBER(D23),IF(D23=F23,1,0))+IF(ISNUMBER(G23),IF(G23=I23,1,0))+IF(ISNUMBER(J23),IF(J23=L23,1,0))+IF(ISNUMBER(M23),IF(M23=O23,1,0))+IF(ISNUMBER(P23),IF(P23=R23,1,0))+IF(ISNUMBER(S23),IF(S23=U23,1,0))+IF(ISNUMBER(D24),IF(D24=F24,1,0))+IF(ISNUMBER(G24),IF(G24=I24,1,0))+IF(ISNUMBER(J24),IF(J24=L24,1,0))+IF(ISNUMBER(M24),IF(M24=O24,1,0))+IF(ISNUMBER(P24),IF(P24=R24,1,0))+IF(ISNUMBER(S24),IF(S24=U24,1,0))</f>
        <v>3</v>
      </c>
      <c r="Z23" s="279">
        <f>SUM(D23,G23,J23,M23,P23,S23,D24,G24,J24,M24,P24)</f>
        <v>15</v>
      </c>
      <c r="AA23" s="279">
        <f>SUM(F23,I23,L23,O23,R23,U23,F24,I24,L24,O24,R24,U24)</f>
        <v>5</v>
      </c>
      <c r="AB23" s="279">
        <f>Z23-AA23</f>
        <v>10</v>
      </c>
      <c r="AC23" s="279">
        <v>2</v>
      </c>
    </row>
    <row r="24" spans="1:29" ht="12" customHeight="1">
      <c r="A24" s="280"/>
      <c r="B24" s="254" t="s">
        <v>428</v>
      </c>
      <c r="C24" s="288"/>
      <c r="D24" s="240">
        <v>4</v>
      </c>
      <c r="E24" s="241" t="s">
        <v>935</v>
      </c>
      <c r="F24" s="242">
        <v>0</v>
      </c>
      <c r="G24" s="240">
        <v>0</v>
      </c>
      <c r="H24" s="243" t="s">
        <v>935</v>
      </c>
      <c r="I24" s="242">
        <v>1</v>
      </c>
      <c r="J24" s="240">
        <v>4</v>
      </c>
      <c r="K24" s="243" t="s">
        <v>935</v>
      </c>
      <c r="L24" s="242">
        <v>0</v>
      </c>
      <c r="M24" s="284" t="s">
        <v>933</v>
      </c>
      <c r="N24" s="285"/>
      <c r="O24" s="286"/>
      <c r="P24" s="244">
        <v>0</v>
      </c>
      <c r="Q24" s="246" t="s">
        <v>935</v>
      </c>
      <c r="R24" s="245">
        <v>1</v>
      </c>
      <c r="S24" s="240">
        <v>3</v>
      </c>
      <c r="T24" s="243" t="s">
        <v>935</v>
      </c>
      <c r="U24" s="242">
        <v>0</v>
      </c>
      <c r="V24" s="280"/>
      <c r="W24" s="280"/>
      <c r="X24" s="280"/>
      <c r="Y24" s="280"/>
      <c r="Z24" s="280"/>
      <c r="AA24" s="280"/>
      <c r="AB24" s="280"/>
      <c r="AC24" s="280"/>
    </row>
    <row r="25" spans="1:29" ht="12" customHeight="1">
      <c r="A25" s="279" t="s">
        <v>356</v>
      </c>
      <c r="B25" s="255" t="s">
        <v>427</v>
      </c>
      <c r="C25" s="287" t="s">
        <v>615</v>
      </c>
      <c r="D25" s="247">
        <v>3</v>
      </c>
      <c r="E25" s="253" t="s">
        <v>935</v>
      </c>
      <c r="F25" s="249">
        <v>0</v>
      </c>
      <c r="G25" s="247">
        <v>2</v>
      </c>
      <c r="H25" s="248" t="s">
        <v>935</v>
      </c>
      <c r="I25" s="249">
        <v>0</v>
      </c>
      <c r="J25" s="247">
        <v>3</v>
      </c>
      <c r="K25" s="248" t="s">
        <v>935</v>
      </c>
      <c r="L25" s="249">
        <v>0</v>
      </c>
      <c r="M25" s="250">
        <v>0</v>
      </c>
      <c r="N25" s="248" t="s">
        <v>935</v>
      </c>
      <c r="O25" s="251">
        <v>0</v>
      </c>
      <c r="P25" s="281" t="s">
        <v>950</v>
      </c>
      <c r="Q25" s="282"/>
      <c r="R25" s="283"/>
      <c r="S25" s="247">
        <v>1</v>
      </c>
      <c r="T25" s="248" t="s">
        <v>935</v>
      </c>
      <c r="U25" s="249">
        <v>0</v>
      </c>
      <c r="V25" s="279">
        <f>W25*3+Y25*1</f>
        <v>28</v>
      </c>
      <c r="W25" s="279">
        <f>IF(ISNUMBER(D25),IF(D25&gt;F25,1,0))+IF(ISNUMBER(G25),IF(G25&gt;I25,1,0))+IF(ISNUMBER(J25),IF(J25&gt;L25,1,0))+IF(ISNUMBER(M25),IF(M25&gt;O25,1,0))+IF(ISNUMBER(P25),IF(P25&gt;R25,1,0))+IF(ISNUMBER(S25),IF(S25&gt;U25,1,0))+IF(ISNUMBER(D26),IF(D26&gt;F26,1,0))+IF(ISNUMBER(G26),IF(G26&gt;I26,1,0))+IF(ISNUMBER(J26),IF(J26&gt;L26,1,0))+IF(ISNUMBER(M26),IF(M26&gt;O26,1,0))+IF(ISNUMBER(P26),IF(P26&gt;R26,1,0))+IF(ISNUMBER(S26),IF(S26&gt;U26,1,0))</f>
        <v>9</v>
      </c>
      <c r="X25" s="279">
        <f>IF(ISNUMBER(D25),IF(D25&lt;F25,1,0))+IF(ISNUMBER(G25),IF(G25&lt;I25,1,0))+IF(ISNUMBER(J25),IF(J25&lt;L25,1,0))+IF(ISNUMBER(M25),IF(M25&lt;O25,1,0))+IF(ISNUMBER(P25),IF(P25&lt;R25,1,0))+IF(ISNUMBER(S25),IF(S25&lt;U25,1,0))+IF(ISNUMBER(D26),IF(D26&lt;F26,1,0))+IF(ISNUMBER(G26),IF(G26&lt;I26,1,0))+IF(ISNUMBER(J26),IF(J26&lt;L26,1,0))+IF(ISNUMBER(M26),IF(M26&lt;O26,1,0))+IF(ISNUMBER(P26),IF(P26&lt;R26,1,0))+IF(ISNUMBER(S26),IF(S26&lt;U26,1,0))</f>
        <v>0</v>
      </c>
      <c r="Y25" s="279">
        <f>IF(ISNUMBER(D25),IF(D25=F25,1,0))+IF(ISNUMBER(G25),IF(G25=I25,1,0))+IF(ISNUMBER(J25),IF(J25=L25,1,0))+IF(ISNUMBER(M25),IF(M25=O25,1,0))+IF(ISNUMBER(P25),IF(P25=R25,1,0))+IF(ISNUMBER(S25),IF(S25=U25,1,0))+IF(ISNUMBER(D26),IF(D26=F26,1,0))+IF(ISNUMBER(G26),IF(G26=I26,1,0))+IF(ISNUMBER(J26),IF(J26=L26,1,0))+IF(ISNUMBER(M26),IF(M26=O26,1,0))+IF(ISNUMBER(P26),IF(P26=R26,1,0))+IF(ISNUMBER(S26),IF(S26=U26,1,0))</f>
        <v>1</v>
      </c>
      <c r="Z25" s="279">
        <f>SUM(D25,G25,J25,M25,P25,S25,D26,G26,J26,M26,P26)</f>
        <v>20</v>
      </c>
      <c r="AA25" s="279">
        <f>SUM(F25,I25,L25,O25,R25,U25,F26,I26,L26,O26,R26,U26)</f>
        <v>1</v>
      </c>
      <c r="AB25" s="279">
        <f>Z25-AA25</f>
        <v>19</v>
      </c>
      <c r="AC25" s="279">
        <v>1</v>
      </c>
    </row>
    <row r="26" spans="1:29" ht="12" customHeight="1">
      <c r="A26" s="280"/>
      <c r="B26" s="254" t="s">
        <v>428</v>
      </c>
      <c r="C26" s="288"/>
      <c r="D26" s="240">
        <v>3</v>
      </c>
      <c r="E26" s="241" t="s">
        <v>935</v>
      </c>
      <c r="F26" s="242">
        <v>0</v>
      </c>
      <c r="G26" s="240">
        <v>2</v>
      </c>
      <c r="H26" s="243" t="s">
        <v>935</v>
      </c>
      <c r="I26" s="242">
        <v>1</v>
      </c>
      <c r="J26" s="240">
        <v>5</v>
      </c>
      <c r="K26" s="243" t="s">
        <v>935</v>
      </c>
      <c r="L26" s="242">
        <v>0</v>
      </c>
      <c r="M26" s="244">
        <v>1</v>
      </c>
      <c r="N26" s="243" t="s">
        <v>935</v>
      </c>
      <c r="O26" s="245">
        <v>0</v>
      </c>
      <c r="P26" s="284" t="s">
        <v>933</v>
      </c>
      <c r="Q26" s="285"/>
      <c r="R26" s="286"/>
      <c r="S26" s="240">
        <v>2</v>
      </c>
      <c r="T26" s="243" t="s">
        <v>935</v>
      </c>
      <c r="U26" s="242">
        <v>0</v>
      </c>
      <c r="V26" s="280"/>
      <c r="W26" s="280"/>
      <c r="X26" s="280"/>
      <c r="Y26" s="280"/>
      <c r="Z26" s="280"/>
      <c r="AA26" s="280"/>
      <c r="AB26" s="280"/>
      <c r="AC26" s="280"/>
    </row>
    <row r="27" spans="1:29" ht="12" customHeight="1">
      <c r="A27" s="279" t="s">
        <v>430</v>
      </c>
      <c r="B27" s="255" t="s">
        <v>427</v>
      </c>
      <c r="C27" s="287" t="s">
        <v>83</v>
      </c>
      <c r="D27" s="247">
        <v>3</v>
      </c>
      <c r="E27" s="253" t="s">
        <v>166</v>
      </c>
      <c r="F27" s="249">
        <v>0</v>
      </c>
      <c r="G27" s="247">
        <v>1</v>
      </c>
      <c r="H27" s="248" t="s">
        <v>935</v>
      </c>
      <c r="I27" s="249">
        <v>1</v>
      </c>
      <c r="J27" s="247">
        <v>2</v>
      </c>
      <c r="K27" s="248" t="s">
        <v>935</v>
      </c>
      <c r="L27" s="249">
        <v>1</v>
      </c>
      <c r="M27" s="250">
        <v>1</v>
      </c>
      <c r="N27" s="248" t="s">
        <v>935</v>
      </c>
      <c r="O27" s="251">
        <v>1</v>
      </c>
      <c r="P27" s="250">
        <v>0</v>
      </c>
      <c r="Q27" s="248" t="s">
        <v>935</v>
      </c>
      <c r="R27" s="251">
        <v>1</v>
      </c>
      <c r="S27" s="281" t="s">
        <v>950</v>
      </c>
      <c r="T27" s="282"/>
      <c r="U27" s="283"/>
      <c r="V27" s="279">
        <f>W27*3+Y27*1</f>
        <v>15</v>
      </c>
      <c r="W27" s="279">
        <f>IF(ISNUMBER(D27),IF(D27&gt;F27,1,0))+IF(ISNUMBER(G27),IF(G27&gt;I27,1,0))+IF(ISNUMBER(J27),IF(J27&gt;L27,1,0))+IF(ISNUMBER(M27),IF(M27&gt;O27,1,0))+IF(ISNUMBER(P27),IF(P27&gt;R27,1,0))+IF(ISNUMBER(S27),IF(S27&gt;U27,1,0))+IF(ISNUMBER(D28),IF(D28&gt;F28,1,0))+IF(ISNUMBER(G28),IF(G28&gt;I28,1,0))+IF(ISNUMBER(J28),IF(J28&gt;L28,1,0))+IF(ISNUMBER(M28),IF(M28&gt;O28,1,0))+IF(ISNUMBER(P28),IF(P28&gt;R28,1,0))+IF(ISNUMBER(S28),IF(S28&gt;U28,1,0))</f>
        <v>4</v>
      </c>
      <c r="X27" s="279">
        <f>IF(ISNUMBER(D27),IF(D27&lt;F27,1,0))+IF(ISNUMBER(G27),IF(G27&lt;I27,1,0))+IF(ISNUMBER(J27),IF(J27&lt;L27,1,0))+IF(ISNUMBER(M27),IF(M27&lt;O27,1,0))+IF(ISNUMBER(P27),IF(P27&lt;R27,1,0))+IF(ISNUMBER(S27),IF(S27&lt;U27,1,0))+IF(ISNUMBER(D28),IF(D28&lt;F28,1,0))+IF(ISNUMBER(G28),IF(G28&lt;I28,1,0))+IF(ISNUMBER(J28),IF(J28&lt;L28,1,0))+IF(ISNUMBER(M28),IF(M28&lt;O28,1,0))+IF(ISNUMBER(P28),IF(P28&lt;R28,1,0))+IF(ISNUMBER(S28),IF(S28&lt;U28,1,0))</f>
        <v>3</v>
      </c>
      <c r="Y27" s="279">
        <f>IF(ISNUMBER(D27),IF(D27=F27,1,0))+IF(ISNUMBER(G27),IF(G27=I27,1,0))+IF(ISNUMBER(J27),IF(J27=L27,1,0))+IF(ISNUMBER(M27),IF(M27=O27,1,0))+IF(ISNUMBER(P27),IF(P27=R27,1,0))+IF(ISNUMBER(S27),IF(S27=U27,1,0))+IF(ISNUMBER(D28),IF(D28=F28,1,0))+IF(ISNUMBER(G28),IF(G28=I28,1,0))+IF(ISNUMBER(J28),IF(J28=L28,1,0))+IF(ISNUMBER(M28),IF(M28=O28,1,0))+IF(ISNUMBER(P28),IF(P28=R28,1,0))+IF(ISNUMBER(S28),IF(S28=U28,1,0))</f>
        <v>3</v>
      </c>
      <c r="Z27" s="279">
        <f>SUM(D27,G27,J27,M27,P27,S27,D28,G28,J28,M28,P28)</f>
        <v>15</v>
      </c>
      <c r="AA27" s="279">
        <f>SUM(F27,I27,L27,O27,R27,U27,F28,I28,L28,O28,R28,U28)</f>
        <v>11</v>
      </c>
      <c r="AB27" s="279">
        <f>Z27-AA27</f>
        <v>4</v>
      </c>
      <c r="AC27" s="279">
        <v>4</v>
      </c>
    </row>
    <row r="28" spans="1:29" ht="12" customHeight="1">
      <c r="A28" s="280"/>
      <c r="B28" s="254" t="s">
        <v>428</v>
      </c>
      <c r="C28" s="288"/>
      <c r="D28" s="240">
        <v>1</v>
      </c>
      <c r="E28" s="241" t="s">
        <v>935</v>
      </c>
      <c r="F28" s="242">
        <v>1</v>
      </c>
      <c r="G28" s="240">
        <v>4</v>
      </c>
      <c r="H28" s="243" t="s">
        <v>935</v>
      </c>
      <c r="I28" s="242">
        <v>1</v>
      </c>
      <c r="J28" s="240">
        <v>3</v>
      </c>
      <c r="K28" s="243" t="s">
        <v>935</v>
      </c>
      <c r="L28" s="242">
        <v>0</v>
      </c>
      <c r="M28" s="244">
        <v>0</v>
      </c>
      <c r="N28" s="243" t="s">
        <v>935</v>
      </c>
      <c r="O28" s="245">
        <v>3</v>
      </c>
      <c r="P28" s="244">
        <v>0</v>
      </c>
      <c r="Q28" s="243" t="s">
        <v>935</v>
      </c>
      <c r="R28" s="245">
        <v>2</v>
      </c>
      <c r="S28" s="284" t="s">
        <v>933</v>
      </c>
      <c r="T28" s="285"/>
      <c r="U28" s="286"/>
      <c r="V28" s="280"/>
      <c r="W28" s="280"/>
      <c r="X28" s="280"/>
      <c r="Y28" s="280"/>
      <c r="Z28" s="280"/>
      <c r="AA28" s="280"/>
      <c r="AB28" s="280"/>
      <c r="AC28" s="280"/>
    </row>
    <row r="29" ht="12" customHeight="1">
      <c r="C29" s="260"/>
    </row>
    <row r="30" spans="1:29" ht="24" customHeight="1">
      <c r="A30" s="1"/>
      <c r="B30" s="2" t="s">
        <v>432</v>
      </c>
      <c r="C30" s="261"/>
      <c r="D30" s="289" t="str">
        <f>C31</f>
        <v>中央</v>
      </c>
      <c r="E30" s="290"/>
      <c r="F30" s="291"/>
      <c r="G30" s="289" t="str">
        <f>C33</f>
        <v>芥見</v>
      </c>
      <c r="H30" s="290"/>
      <c r="I30" s="291"/>
      <c r="J30" s="289" t="str">
        <f>C35</f>
        <v>加納西</v>
      </c>
      <c r="K30" s="290"/>
      <c r="L30" s="291"/>
      <c r="M30" s="289" t="str">
        <f>C37</f>
        <v>鶉</v>
      </c>
      <c r="N30" s="290"/>
      <c r="O30" s="291"/>
      <c r="P30" s="289" t="str">
        <f>C39</f>
        <v>巣南</v>
      </c>
      <c r="Q30" s="290"/>
      <c r="R30" s="291"/>
      <c r="S30" s="289" t="str">
        <f>C41</f>
        <v>茜部</v>
      </c>
      <c r="T30" s="290"/>
      <c r="U30" s="291"/>
      <c r="V30" s="230" t="s">
        <v>926</v>
      </c>
      <c r="W30" s="230" t="s">
        <v>927</v>
      </c>
      <c r="X30" s="230" t="s">
        <v>928</v>
      </c>
      <c r="Y30" s="230" t="s">
        <v>929</v>
      </c>
      <c r="Z30" s="230" t="s">
        <v>930</v>
      </c>
      <c r="AA30" s="230" t="s">
        <v>931</v>
      </c>
      <c r="AB30" s="230" t="s">
        <v>938</v>
      </c>
      <c r="AC30" s="230" t="s">
        <v>932</v>
      </c>
    </row>
    <row r="31" spans="1:29" ht="12" customHeight="1">
      <c r="A31" s="279" t="s">
        <v>357</v>
      </c>
      <c r="B31" s="255" t="s">
        <v>427</v>
      </c>
      <c r="C31" s="287" t="s">
        <v>84</v>
      </c>
      <c r="D31" s="281" t="s">
        <v>933</v>
      </c>
      <c r="E31" s="282"/>
      <c r="F31" s="283"/>
      <c r="G31" s="247">
        <v>3</v>
      </c>
      <c r="H31" s="248" t="s">
        <v>935</v>
      </c>
      <c r="I31" s="249">
        <v>0</v>
      </c>
      <c r="J31" s="247">
        <v>4</v>
      </c>
      <c r="K31" s="248" t="s">
        <v>935</v>
      </c>
      <c r="L31" s="249">
        <v>0</v>
      </c>
      <c r="M31" s="250">
        <v>0</v>
      </c>
      <c r="N31" s="248" t="s">
        <v>935</v>
      </c>
      <c r="O31" s="251">
        <v>2</v>
      </c>
      <c r="P31" s="250">
        <v>1</v>
      </c>
      <c r="Q31" s="252" t="s">
        <v>935</v>
      </c>
      <c r="R31" s="251">
        <v>2</v>
      </c>
      <c r="S31" s="247">
        <v>2</v>
      </c>
      <c r="T31" s="248" t="s">
        <v>935</v>
      </c>
      <c r="U31" s="249">
        <v>2</v>
      </c>
      <c r="V31" s="279">
        <f>W31*3+Y31*1</f>
        <v>15</v>
      </c>
      <c r="W31" s="279">
        <f>IF(ISNUMBER(D31),IF(D31&gt;F31,1,0))+IF(ISNUMBER(G31),IF(G31&gt;I31,1,0))+IF(ISNUMBER(J31),IF(J31&gt;L31,1,0))+IF(ISNUMBER(M31),IF(M31&gt;O31,1,0))+IF(ISNUMBER(P31),IF(P31&gt;R31,1,0))+IF(ISNUMBER(S31),IF(S31&gt;U31,1,0))+IF(ISNUMBER(D32),IF(D32&gt;F32,1,0))+IF(ISNUMBER(G32),IF(G32&gt;I32,1,0))+IF(ISNUMBER(J32),IF(J32&gt;L32,1,0))+IF(ISNUMBER(M32),IF(M32&gt;O32,1,0))+IF(ISNUMBER(P32),IF(P32&gt;R32,1,0))+IF(ISNUMBER(S32),IF(S32&gt;U32,1,0))</f>
        <v>4</v>
      </c>
      <c r="X31" s="279">
        <f>IF(ISNUMBER(D31),IF(D31&lt;F31,1,0))+IF(ISNUMBER(G31),IF(G31&lt;I31,1,0))+IF(ISNUMBER(J31),IF(J31&lt;L31,1,0))+IF(ISNUMBER(M31),IF(M31&lt;O31,1,0))+IF(ISNUMBER(P31),IF(P31&lt;R31,1,0))+IF(ISNUMBER(S31),IF(S31&lt;U31,1,0))+IF(ISNUMBER(D32),IF(D32&lt;F32,1,0))+IF(ISNUMBER(G32),IF(G32&lt;I32,1,0))+IF(ISNUMBER(J32),IF(J32&lt;L32,1,0))+IF(ISNUMBER(M32),IF(M32&lt;O32,1,0))+IF(ISNUMBER(P32),IF(P32&lt;R32,1,0))+IF(ISNUMBER(S32),IF(S32&lt;U32,1,0))</f>
        <v>3</v>
      </c>
      <c r="Y31" s="279">
        <f>IF(ISNUMBER(D31),IF(D31=F31,1,0))+IF(ISNUMBER(G31),IF(G31=I31,1,0))+IF(ISNUMBER(J31),IF(J31=L31,1,0))+IF(ISNUMBER(M31),IF(M31=O31,1,0))+IF(ISNUMBER(P31),IF(P31=R31,1,0))+IF(ISNUMBER(S31),IF(S31=U31,1,0))+IF(ISNUMBER(D32),IF(D32=F32,1,0))+IF(ISNUMBER(G32),IF(G32=I32,1,0))+IF(ISNUMBER(J32),IF(J32=L32,1,0))+IF(ISNUMBER(M32),IF(M32=O32,1,0))+IF(ISNUMBER(P32),IF(P32=R32,1,0))+IF(ISNUMBER(S32),IF(S32=U32,1,0))</f>
        <v>3</v>
      </c>
      <c r="Z31" s="279">
        <f>SUM(D31,G31,J31,M31,P31,S31,D32,G32,J32,M32,P32)</f>
        <v>17</v>
      </c>
      <c r="AA31" s="279">
        <f>SUM(F31,I31,L31,O31,R31,U31,F32,I32,L32,O32,R32,U32)</f>
        <v>11</v>
      </c>
      <c r="AB31" s="279">
        <f>Z31-AA31</f>
        <v>6</v>
      </c>
      <c r="AC31" s="279">
        <v>3</v>
      </c>
    </row>
    <row r="32" spans="1:29" ht="12" customHeight="1">
      <c r="A32" s="280"/>
      <c r="B32" s="254" t="s">
        <v>428</v>
      </c>
      <c r="C32" s="288"/>
      <c r="D32" s="284"/>
      <c r="E32" s="285"/>
      <c r="F32" s="286"/>
      <c r="G32" s="240">
        <v>4</v>
      </c>
      <c r="H32" s="243" t="s">
        <v>935</v>
      </c>
      <c r="I32" s="242">
        <v>1</v>
      </c>
      <c r="J32" s="240">
        <v>1</v>
      </c>
      <c r="K32" s="243" t="s">
        <v>935</v>
      </c>
      <c r="L32" s="242">
        <v>1</v>
      </c>
      <c r="M32" s="244">
        <v>2</v>
      </c>
      <c r="N32" s="243" t="s">
        <v>935</v>
      </c>
      <c r="O32" s="245">
        <v>2</v>
      </c>
      <c r="P32" s="244">
        <v>0</v>
      </c>
      <c r="Q32" s="246" t="s">
        <v>935</v>
      </c>
      <c r="R32" s="245">
        <v>1</v>
      </c>
      <c r="S32" s="240">
        <v>4</v>
      </c>
      <c r="T32" s="243" t="s">
        <v>935</v>
      </c>
      <c r="U32" s="242">
        <v>0</v>
      </c>
      <c r="V32" s="280"/>
      <c r="W32" s="280"/>
      <c r="X32" s="280"/>
      <c r="Y32" s="280"/>
      <c r="Z32" s="280"/>
      <c r="AA32" s="280"/>
      <c r="AB32" s="280"/>
      <c r="AC32" s="280"/>
    </row>
    <row r="33" spans="1:29" ht="12" customHeight="1">
      <c r="A33" s="279" t="s">
        <v>353</v>
      </c>
      <c r="B33" s="255" t="s">
        <v>427</v>
      </c>
      <c r="C33" s="287" t="s">
        <v>85</v>
      </c>
      <c r="D33" s="247">
        <v>0</v>
      </c>
      <c r="E33" s="253" t="s">
        <v>935</v>
      </c>
      <c r="F33" s="249">
        <v>3</v>
      </c>
      <c r="G33" s="281" t="s">
        <v>167</v>
      </c>
      <c r="H33" s="282"/>
      <c r="I33" s="283"/>
      <c r="J33" s="247">
        <v>1</v>
      </c>
      <c r="K33" s="248" t="s">
        <v>935</v>
      </c>
      <c r="L33" s="249">
        <v>3</v>
      </c>
      <c r="M33" s="250">
        <v>2</v>
      </c>
      <c r="N33" s="248" t="s">
        <v>935</v>
      </c>
      <c r="O33" s="251">
        <v>7</v>
      </c>
      <c r="P33" s="250">
        <v>0</v>
      </c>
      <c r="Q33" s="252" t="s">
        <v>935</v>
      </c>
      <c r="R33" s="251">
        <v>1</v>
      </c>
      <c r="S33" s="247">
        <v>2</v>
      </c>
      <c r="T33" s="248" t="s">
        <v>935</v>
      </c>
      <c r="U33" s="249">
        <v>6</v>
      </c>
      <c r="V33" s="279">
        <f>W33*3+Y33*1</f>
        <v>6</v>
      </c>
      <c r="W33" s="279">
        <f>IF(ISNUMBER(D33),IF(D33&gt;F33,1,0))+IF(ISNUMBER(G33),IF(G33&gt;I33,1,0))+IF(ISNUMBER(J33),IF(J33&gt;L33,1,0))+IF(ISNUMBER(M33),IF(M33&gt;O33,1,0))+IF(ISNUMBER(P33),IF(P33&gt;R33,1,0))+IF(ISNUMBER(S33),IF(S33&gt;U33,1,0))+IF(ISNUMBER(D34),IF(D34&gt;F34,1,0))+IF(ISNUMBER(G34),IF(G34&gt;I34,1,0))+IF(ISNUMBER(J34),IF(J34&gt;L34,1,0))+IF(ISNUMBER(M34),IF(M34&gt;O34,1,0))+IF(ISNUMBER(P34),IF(P34&gt;R34,1,0))+IF(ISNUMBER(S34),IF(S34&gt;U34,1,0))</f>
        <v>2</v>
      </c>
      <c r="X33" s="279">
        <f>IF(ISNUMBER(D33),IF(D33&lt;F33,1,0))+IF(ISNUMBER(G33),IF(G33&lt;I33,1,0))+IF(ISNUMBER(J33),IF(J33&lt;L33,1,0))+IF(ISNUMBER(M33),IF(M33&lt;O33,1,0))+IF(ISNUMBER(P33),IF(P33&lt;R33,1,0))+IF(ISNUMBER(S33),IF(S33&lt;U33,1,0))+IF(ISNUMBER(D34),IF(D34&lt;F34,1,0))+IF(ISNUMBER(G34),IF(G34&lt;I34,1,0))+IF(ISNUMBER(J34),IF(J34&lt;L34,1,0))+IF(ISNUMBER(M34),IF(M34&lt;O34,1,0))+IF(ISNUMBER(P34),IF(P34&lt;R34,1,0))+IF(ISNUMBER(S34),IF(S34&lt;U34,1,0))</f>
        <v>8</v>
      </c>
      <c r="Y33" s="279">
        <f>IF(ISNUMBER(D33),IF(D33=F33,1,0))+IF(ISNUMBER(G33),IF(G33=I33,1,0))+IF(ISNUMBER(J33),IF(J33=L33,1,0))+IF(ISNUMBER(M33),IF(M33=O33,1,0))+IF(ISNUMBER(P33),IF(P33=R33,1,0))+IF(ISNUMBER(S33),IF(S33=U33,1,0))+IF(ISNUMBER(D34),IF(D34=F34,1,0))+IF(ISNUMBER(G34),IF(G34=I34,1,0))+IF(ISNUMBER(J34),IF(J34=L34,1,0))+IF(ISNUMBER(M34),IF(M34=O34,1,0))+IF(ISNUMBER(P34),IF(P34=R34,1,0))+IF(ISNUMBER(S34),IF(S34=U34,1,0))</f>
        <v>0</v>
      </c>
      <c r="Z33" s="279">
        <f>SUM(D33,G33,J33,M33,P33,S33,D34,G34,J34,M34,P34)</f>
        <v>10</v>
      </c>
      <c r="AA33" s="279">
        <f>SUM(F33,I33,L33,O33,R33,U33,F34,I34,L34,O34,R34,U34)</f>
        <v>37</v>
      </c>
      <c r="AB33" s="279">
        <f>Z33-AA33</f>
        <v>-27</v>
      </c>
      <c r="AC33" s="279">
        <v>6</v>
      </c>
    </row>
    <row r="34" spans="1:29" ht="12" customHeight="1">
      <c r="A34" s="280"/>
      <c r="B34" s="254" t="s">
        <v>428</v>
      </c>
      <c r="C34" s="288"/>
      <c r="D34" s="240">
        <v>1</v>
      </c>
      <c r="E34" s="241" t="s">
        <v>935</v>
      </c>
      <c r="F34" s="242">
        <v>4</v>
      </c>
      <c r="G34" s="284" t="s">
        <v>933</v>
      </c>
      <c r="H34" s="285"/>
      <c r="I34" s="286"/>
      <c r="J34" s="240">
        <v>3</v>
      </c>
      <c r="K34" s="243" t="s">
        <v>935</v>
      </c>
      <c r="L34" s="242">
        <v>1</v>
      </c>
      <c r="M34" s="244">
        <v>0</v>
      </c>
      <c r="N34" s="243" t="s">
        <v>935</v>
      </c>
      <c r="O34" s="245">
        <v>7</v>
      </c>
      <c r="P34" s="244">
        <v>1</v>
      </c>
      <c r="Q34" s="246" t="s">
        <v>935</v>
      </c>
      <c r="R34" s="245">
        <v>3</v>
      </c>
      <c r="S34" s="240">
        <v>3</v>
      </c>
      <c r="T34" s="243" t="s">
        <v>935</v>
      </c>
      <c r="U34" s="242">
        <v>2</v>
      </c>
      <c r="V34" s="280"/>
      <c r="W34" s="280"/>
      <c r="X34" s="280"/>
      <c r="Y34" s="280"/>
      <c r="Z34" s="280"/>
      <c r="AA34" s="280"/>
      <c r="AB34" s="280"/>
      <c r="AC34" s="280"/>
    </row>
    <row r="35" spans="1:29" ht="12" customHeight="1">
      <c r="A35" s="279" t="s">
        <v>354</v>
      </c>
      <c r="B35" s="255" t="s">
        <v>427</v>
      </c>
      <c r="C35" s="287" t="s">
        <v>86</v>
      </c>
      <c r="D35" s="247">
        <v>0</v>
      </c>
      <c r="E35" s="253" t="s">
        <v>935</v>
      </c>
      <c r="F35" s="249">
        <v>4</v>
      </c>
      <c r="G35" s="247">
        <v>3</v>
      </c>
      <c r="H35" s="248" t="s">
        <v>935</v>
      </c>
      <c r="I35" s="249">
        <v>1</v>
      </c>
      <c r="J35" s="281" t="s">
        <v>950</v>
      </c>
      <c r="K35" s="282"/>
      <c r="L35" s="283"/>
      <c r="M35" s="250">
        <v>2</v>
      </c>
      <c r="N35" s="248" t="s">
        <v>935</v>
      </c>
      <c r="O35" s="251">
        <v>1</v>
      </c>
      <c r="P35" s="250">
        <v>0</v>
      </c>
      <c r="Q35" s="252" t="s">
        <v>935</v>
      </c>
      <c r="R35" s="251">
        <v>4</v>
      </c>
      <c r="S35" s="247">
        <v>1</v>
      </c>
      <c r="T35" s="248" t="s">
        <v>935</v>
      </c>
      <c r="U35" s="249">
        <v>1</v>
      </c>
      <c r="V35" s="279">
        <f>W35*3+Y35*1</f>
        <v>11</v>
      </c>
      <c r="W35" s="279">
        <f>IF(ISNUMBER(D35),IF(D35&gt;F35,1,0))+IF(ISNUMBER(G35),IF(G35&gt;I35,1,0))+IF(ISNUMBER(J35),IF(J35&gt;L35,1,0))+IF(ISNUMBER(M35),IF(M35&gt;O35,1,0))+IF(ISNUMBER(P35),IF(P35&gt;R35,1,0))+IF(ISNUMBER(S35),IF(S35&gt;U35,1,0))+IF(ISNUMBER(D36),IF(D36&gt;F36,1,0))+IF(ISNUMBER(G36),IF(G36&gt;I36,1,0))+IF(ISNUMBER(J36),IF(J36&gt;L36,1,0))+IF(ISNUMBER(M36),IF(M36&gt;O36,1,0))+IF(ISNUMBER(P36),IF(P36&gt;R36,1,0))+IF(ISNUMBER(S36),IF(S36&gt;U36,1,0))</f>
        <v>3</v>
      </c>
      <c r="X35" s="279">
        <f>IF(ISNUMBER(D35),IF(D35&lt;F35,1,0))+IF(ISNUMBER(G35),IF(G35&lt;I35,1,0))+IF(ISNUMBER(J35),IF(J35&lt;L35,1,0))+IF(ISNUMBER(M35),IF(M35&lt;O35,1,0))+IF(ISNUMBER(P35),IF(P35&lt;R35,1,0))+IF(ISNUMBER(S35),IF(S35&lt;U35,1,0))+IF(ISNUMBER(D36),IF(D36&lt;F36,1,0))+IF(ISNUMBER(G36),IF(G36&lt;I36,1,0))+IF(ISNUMBER(J36),IF(J36&lt;L36,1,0))+IF(ISNUMBER(M36),IF(M36&lt;O36,1,0))+IF(ISNUMBER(P36),IF(P36&lt;R36,1,0))+IF(ISNUMBER(S36),IF(S36&lt;U36,1,0))</f>
        <v>5</v>
      </c>
      <c r="Y35" s="279">
        <f>IF(ISNUMBER(D35),IF(D35=F35,1,0))+IF(ISNUMBER(G35),IF(G35=I35,1,0))+IF(ISNUMBER(J35),IF(J35=L35,1,0))+IF(ISNUMBER(M35),IF(M35=O35,1,0))+IF(ISNUMBER(P35),IF(P35=R35,1,0))+IF(ISNUMBER(S35),IF(S35=U35,1,0))+IF(ISNUMBER(D36),IF(D36=F36,1,0))+IF(ISNUMBER(G36),IF(G36=I36,1,0))+IF(ISNUMBER(J36),IF(J36=L36,1,0))+IF(ISNUMBER(M36),IF(M36=O36,1,0))+IF(ISNUMBER(P36),IF(P36=R36,1,0))+IF(ISNUMBER(S36),IF(S36=U36,1,0))</f>
        <v>2</v>
      </c>
      <c r="Z35" s="279">
        <f>SUM(D35,G35,J35,M35,P35,S35,D36,G36,J36,M36,P36)</f>
        <v>10</v>
      </c>
      <c r="AA35" s="279">
        <f>SUM(F35,I35,L35,O35,R35,U35,F36,I36,L36,O36,R36,U36)</f>
        <v>24</v>
      </c>
      <c r="AB35" s="279">
        <f>Z35-AA35</f>
        <v>-14</v>
      </c>
      <c r="AC35" s="279">
        <v>4</v>
      </c>
    </row>
    <row r="36" spans="1:29" ht="12" customHeight="1">
      <c r="A36" s="280"/>
      <c r="B36" s="254" t="s">
        <v>428</v>
      </c>
      <c r="C36" s="288"/>
      <c r="D36" s="240">
        <v>1</v>
      </c>
      <c r="E36" s="241" t="s">
        <v>935</v>
      </c>
      <c r="F36" s="242">
        <v>1</v>
      </c>
      <c r="G36" s="240">
        <v>1</v>
      </c>
      <c r="H36" s="243" t="s">
        <v>935</v>
      </c>
      <c r="I36" s="242">
        <v>3</v>
      </c>
      <c r="J36" s="284" t="s">
        <v>933</v>
      </c>
      <c r="K36" s="285"/>
      <c r="L36" s="286"/>
      <c r="M36" s="244">
        <v>2</v>
      </c>
      <c r="N36" s="243" t="s">
        <v>935</v>
      </c>
      <c r="O36" s="245">
        <v>3</v>
      </c>
      <c r="P36" s="244">
        <v>0</v>
      </c>
      <c r="Q36" s="246" t="s">
        <v>935</v>
      </c>
      <c r="R36" s="245">
        <v>5</v>
      </c>
      <c r="S36" s="240">
        <v>2</v>
      </c>
      <c r="T36" s="243" t="s">
        <v>935</v>
      </c>
      <c r="U36" s="242">
        <v>1</v>
      </c>
      <c r="V36" s="280"/>
      <c r="W36" s="280"/>
      <c r="X36" s="280"/>
      <c r="Y36" s="280"/>
      <c r="Z36" s="280"/>
      <c r="AA36" s="280"/>
      <c r="AB36" s="280"/>
      <c r="AC36" s="280"/>
    </row>
    <row r="37" spans="1:29" ht="12" customHeight="1">
      <c r="A37" s="279" t="s">
        <v>355</v>
      </c>
      <c r="B37" s="255" t="s">
        <v>427</v>
      </c>
      <c r="C37" s="287" t="s">
        <v>87</v>
      </c>
      <c r="D37" s="247">
        <v>2</v>
      </c>
      <c r="E37" s="253" t="s">
        <v>935</v>
      </c>
      <c r="F37" s="249">
        <v>0</v>
      </c>
      <c r="G37" s="247">
        <v>7</v>
      </c>
      <c r="H37" s="248" t="s">
        <v>935</v>
      </c>
      <c r="I37" s="249">
        <v>2</v>
      </c>
      <c r="J37" s="247">
        <v>1</v>
      </c>
      <c r="K37" s="248" t="s">
        <v>935</v>
      </c>
      <c r="L37" s="249">
        <v>2</v>
      </c>
      <c r="M37" s="281" t="s">
        <v>950</v>
      </c>
      <c r="N37" s="282"/>
      <c r="O37" s="283"/>
      <c r="P37" s="250">
        <v>1</v>
      </c>
      <c r="Q37" s="252" t="s">
        <v>935</v>
      </c>
      <c r="R37" s="251">
        <v>0</v>
      </c>
      <c r="S37" s="247">
        <v>3</v>
      </c>
      <c r="T37" s="248" t="s">
        <v>935</v>
      </c>
      <c r="U37" s="249">
        <v>1</v>
      </c>
      <c r="V37" s="279">
        <f>W37*3+Y37*1</f>
        <v>23</v>
      </c>
      <c r="W37" s="279">
        <f>IF(ISNUMBER(D37),IF(D37&gt;F37,1,0))+IF(ISNUMBER(G37),IF(G37&gt;I37,1,0))+IF(ISNUMBER(J37),IF(J37&gt;L37,1,0))+IF(ISNUMBER(M37),IF(M37&gt;O37,1,0))+IF(ISNUMBER(P37),IF(P37&gt;R37,1,0))+IF(ISNUMBER(S37),IF(S37&gt;U37,1,0))+IF(ISNUMBER(D38),IF(D38&gt;F38,1,0))+IF(ISNUMBER(G38),IF(G38&gt;I38,1,0))+IF(ISNUMBER(J38),IF(J38&gt;L38,1,0))+IF(ISNUMBER(M38),IF(M38&gt;O38,1,0))+IF(ISNUMBER(P38),IF(P38&gt;R38,1,0))+IF(ISNUMBER(S38),IF(S38&gt;U38,1,0))</f>
        <v>7</v>
      </c>
      <c r="X37" s="279">
        <f>IF(ISNUMBER(D37),IF(D37&lt;F37,1,0))+IF(ISNUMBER(G37),IF(G37&lt;I37,1,0))+IF(ISNUMBER(J37),IF(J37&lt;L37,1,0))+IF(ISNUMBER(M37),IF(M37&lt;O37,1,0))+IF(ISNUMBER(P37),IF(P37&lt;R37,1,0))+IF(ISNUMBER(S37),IF(S37&lt;U37,1,0))+IF(ISNUMBER(D38),IF(D38&lt;F38,1,0))+IF(ISNUMBER(G38),IF(G38&lt;I38,1,0))+IF(ISNUMBER(J38),IF(J38&lt;L38,1,0))+IF(ISNUMBER(M38),IF(M38&lt;O38,1,0))+IF(ISNUMBER(P38),IF(P38&lt;R38,1,0))+IF(ISNUMBER(S38),IF(S38&lt;U38,1,0))</f>
        <v>1</v>
      </c>
      <c r="Y37" s="279">
        <f>IF(ISNUMBER(D37),IF(D37=F37,1,0))+IF(ISNUMBER(G37),IF(G37=I37,1,0))+IF(ISNUMBER(J37),IF(J37=L37,1,0))+IF(ISNUMBER(M37),IF(M37=O37,1,0))+IF(ISNUMBER(P37),IF(P37=R37,1,0))+IF(ISNUMBER(S37),IF(S37=U37,1,0))+IF(ISNUMBER(D38),IF(D38=F38,1,0))+IF(ISNUMBER(G38),IF(G38=I38,1,0))+IF(ISNUMBER(J38),IF(J38=L38,1,0))+IF(ISNUMBER(M38),IF(M38=O38,1,0))+IF(ISNUMBER(P38),IF(P38=R38,1,0))+IF(ISNUMBER(S38),IF(S38=U38,1,0))</f>
        <v>2</v>
      </c>
      <c r="Z37" s="279">
        <f>SUM(D37,G37,J37,M37,P37,S37,D38,G38,J38,M38,P38)</f>
        <v>27</v>
      </c>
      <c r="AA37" s="279">
        <f>SUM(F37,I37,L37,O37,R37,U37,F38,I38,L38,O38,R38,U38)</f>
        <v>10</v>
      </c>
      <c r="AB37" s="279">
        <f>Z37-AA37</f>
        <v>17</v>
      </c>
      <c r="AC37" s="279">
        <v>1</v>
      </c>
    </row>
    <row r="38" spans="1:29" ht="12" customHeight="1">
      <c r="A38" s="280"/>
      <c r="B38" s="254" t="s">
        <v>428</v>
      </c>
      <c r="C38" s="288"/>
      <c r="D38" s="240">
        <v>2</v>
      </c>
      <c r="E38" s="241" t="s">
        <v>935</v>
      </c>
      <c r="F38" s="242">
        <v>2</v>
      </c>
      <c r="G38" s="240">
        <v>7</v>
      </c>
      <c r="H38" s="243" t="s">
        <v>935</v>
      </c>
      <c r="I38" s="242">
        <v>0</v>
      </c>
      <c r="J38" s="240">
        <v>3</v>
      </c>
      <c r="K38" s="243" t="s">
        <v>935</v>
      </c>
      <c r="L38" s="242">
        <v>2</v>
      </c>
      <c r="M38" s="284" t="s">
        <v>933</v>
      </c>
      <c r="N38" s="285"/>
      <c r="O38" s="286"/>
      <c r="P38" s="244">
        <v>1</v>
      </c>
      <c r="Q38" s="246" t="s">
        <v>935</v>
      </c>
      <c r="R38" s="245">
        <v>1</v>
      </c>
      <c r="S38" s="240">
        <v>5</v>
      </c>
      <c r="T38" s="243" t="s">
        <v>935</v>
      </c>
      <c r="U38" s="242">
        <v>0</v>
      </c>
      <c r="V38" s="280"/>
      <c r="W38" s="280"/>
      <c r="X38" s="280"/>
      <c r="Y38" s="280"/>
      <c r="Z38" s="280"/>
      <c r="AA38" s="280"/>
      <c r="AB38" s="280"/>
      <c r="AC38" s="280"/>
    </row>
    <row r="39" spans="1:29" ht="12" customHeight="1">
      <c r="A39" s="279" t="s">
        <v>356</v>
      </c>
      <c r="B39" s="255" t="s">
        <v>427</v>
      </c>
      <c r="C39" s="287" t="s">
        <v>88</v>
      </c>
      <c r="D39" s="247">
        <v>2</v>
      </c>
      <c r="E39" s="253" t="s">
        <v>935</v>
      </c>
      <c r="F39" s="249">
        <v>1</v>
      </c>
      <c r="G39" s="247">
        <v>1</v>
      </c>
      <c r="H39" s="248" t="s">
        <v>935</v>
      </c>
      <c r="I39" s="249">
        <v>0</v>
      </c>
      <c r="J39" s="247">
        <v>4</v>
      </c>
      <c r="K39" s="248" t="s">
        <v>935</v>
      </c>
      <c r="L39" s="249">
        <v>0</v>
      </c>
      <c r="M39" s="250">
        <v>0</v>
      </c>
      <c r="N39" s="248" t="s">
        <v>935</v>
      </c>
      <c r="O39" s="251">
        <v>1</v>
      </c>
      <c r="P39" s="281" t="s">
        <v>950</v>
      </c>
      <c r="Q39" s="282"/>
      <c r="R39" s="283"/>
      <c r="S39" s="247">
        <v>1</v>
      </c>
      <c r="T39" s="248" t="s">
        <v>935</v>
      </c>
      <c r="U39" s="249">
        <v>2</v>
      </c>
      <c r="V39" s="279">
        <f>W39*3+Y39*1</f>
        <v>19</v>
      </c>
      <c r="W39" s="279">
        <f>IF(ISNUMBER(D39),IF(D39&gt;F39,1,0))+IF(ISNUMBER(G39),IF(G39&gt;I39,1,0))+IF(ISNUMBER(J39),IF(J39&gt;L39,1,0))+IF(ISNUMBER(M39),IF(M39&gt;O39,1,0))+IF(ISNUMBER(P39),IF(P39&gt;R39,1,0))+IF(ISNUMBER(S39),IF(S39&gt;U39,1,0))+IF(ISNUMBER(D40),IF(D40&gt;F40,1,0))+IF(ISNUMBER(G40),IF(G40&gt;I40,1,0))+IF(ISNUMBER(J40),IF(J40&gt;L40,1,0))+IF(ISNUMBER(M40),IF(M40&gt;O40,1,0))+IF(ISNUMBER(P40),IF(P40&gt;R40,1,0))+IF(ISNUMBER(S40),IF(S40&gt;U40,1,0))</f>
        <v>6</v>
      </c>
      <c r="X39" s="279">
        <f>IF(ISNUMBER(D39),IF(D39&lt;F39,1,0))+IF(ISNUMBER(G39),IF(G39&lt;I39,1,0))+IF(ISNUMBER(J39),IF(J39&lt;L39,1,0))+IF(ISNUMBER(M39),IF(M39&lt;O39,1,0))+IF(ISNUMBER(P39),IF(P39&lt;R39,1,0))+IF(ISNUMBER(S39),IF(S39&lt;U39,1,0))+IF(ISNUMBER(D40),IF(D40&lt;F40,1,0))+IF(ISNUMBER(G40),IF(G40&lt;I40,1,0))+IF(ISNUMBER(J40),IF(J40&lt;L40,1,0))+IF(ISNUMBER(M40),IF(M40&lt;O40,1,0))+IF(ISNUMBER(P40),IF(P40&lt;R40,1,0))+IF(ISNUMBER(S40),IF(S40&lt;U40,1,0))</f>
        <v>3</v>
      </c>
      <c r="Y39" s="279">
        <f>IF(ISNUMBER(D39),IF(D39=F39,1,0))+IF(ISNUMBER(G39),IF(G39=I39,1,0))+IF(ISNUMBER(J39),IF(J39=L39,1,0))+IF(ISNUMBER(M39),IF(M39=O39,1,0))+IF(ISNUMBER(P39),IF(P39=R39,1,0))+IF(ISNUMBER(S39),IF(S39=U39,1,0))+IF(ISNUMBER(D40),IF(D40=F40,1,0))+IF(ISNUMBER(G40),IF(G40=I40,1,0))+IF(ISNUMBER(J40),IF(J40=L40,1,0))+IF(ISNUMBER(M40),IF(M40=O40,1,0))+IF(ISNUMBER(P40),IF(P40=R40,1,0))+IF(ISNUMBER(S40),IF(S40=U40,1,0))</f>
        <v>1</v>
      </c>
      <c r="Z39" s="279">
        <f>SUM(D39,G39,J39,M39,P39,S39,D40,G40,J40,M40,P40)</f>
        <v>18</v>
      </c>
      <c r="AA39" s="279">
        <f>SUM(F39,I39,L39,O39,R39,U39,F40,I40,L40,O40,R40,U40)</f>
        <v>8</v>
      </c>
      <c r="AB39" s="279">
        <f>Z39-AA39</f>
        <v>10</v>
      </c>
      <c r="AC39" s="279">
        <v>2</v>
      </c>
    </row>
    <row r="40" spans="1:29" ht="12" customHeight="1">
      <c r="A40" s="280"/>
      <c r="B40" s="254" t="s">
        <v>428</v>
      </c>
      <c r="C40" s="288"/>
      <c r="D40" s="240">
        <v>1</v>
      </c>
      <c r="E40" s="241" t="s">
        <v>935</v>
      </c>
      <c r="F40" s="242">
        <v>0</v>
      </c>
      <c r="G40" s="240">
        <v>3</v>
      </c>
      <c r="H40" s="243" t="s">
        <v>935</v>
      </c>
      <c r="I40" s="242">
        <v>1</v>
      </c>
      <c r="J40" s="240">
        <v>5</v>
      </c>
      <c r="K40" s="243" t="s">
        <v>935</v>
      </c>
      <c r="L40" s="242">
        <v>0</v>
      </c>
      <c r="M40" s="244">
        <v>1</v>
      </c>
      <c r="N40" s="243" t="s">
        <v>935</v>
      </c>
      <c r="O40" s="245">
        <v>1</v>
      </c>
      <c r="P40" s="284" t="s">
        <v>933</v>
      </c>
      <c r="Q40" s="285"/>
      <c r="R40" s="286"/>
      <c r="S40" s="240">
        <v>1</v>
      </c>
      <c r="T40" s="243" t="s">
        <v>935</v>
      </c>
      <c r="U40" s="242">
        <v>2</v>
      </c>
      <c r="V40" s="280"/>
      <c r="W40" s="280"/>
      <c r="X40" s="280"/>
      <c r="Y40" s="280"/>
      <c r="Z40" s="280"/>
      <c r="AA40" s="280"/>
      <c r="AB40" s="280"/>
      <c r="AC40" s="280"/>
    </row>
    <row r="41" spans="1:29" ht="12" customHeight="1">
      <c r="A41" s="279" t="s">
        <v>430</v>
      </c>
      <c r="B41" s="255" t="s">
        <v>427</v>
      </c>
      <c r="C41" s="287" t="s">
        <v>89</v>
      </c>
      <c r="D41" s="247">
        <v>2</v>
      </c>
      <c r="E41" s="253" t="s">
        <v>166</v>
      </c>
      <c r="F41" s="249">
        <v>2</v>
      </c>
      <c r="G41" s="247">
        <v>6</v>
      </c>
      <c r="H41" s="248" t="s">
        <v>935</v>
      </c>
      <c r="I41" s="249">
        <v>2</v>
      </c>
      <c r="J41" s="247">
        <v>1</v>
      </c>
      <c r="K41" s="248" t="s">
        <v>935</v>
      </c>
      <c r="L41" s="249">
        <v>1</v>
      </c>
      <c r="M41" s="250">
        <v>1</v>
      </c>
      <c r="N41" s="248" t="s">
        <v>935</v>
      </c>
      <c r="O41" s="251">
        <v>3</v>
      </c>
      <c r="P41" s="250">
        <v>2</v>
      </c>
      <c r="Q41" s="248" t="s">
        <v>935</v>
      </c>
      <c r="R41" s="251">
        <v>1</v>
      </c>
      <c r="S41" s="281" t="s">
        <v>950</v>
      </c>
      <c r="T41" s="282"/>
      <c r="U41" s="283"/>
      <c r="V41" s="279">
        <f>W41*3+Y41*1</f>
        <v>11</v>
      </c>
      <c r="W41" s="279">
        <f>IF(ISNUMBER(D41),IF(D41&gt;F41,1,0))+IF(ISNUMBER(G41),IF(G41&gt;I41,1,0))+IF(ISNUMBER(J41),IF(J41&gt;L41,1,0))+IF(ISNUMBER(M41),IF(M41&gt;O41,1,0))+IF(ISNUMBER(P41),IF(P41&gt;R41,1,0))+IF(ISNUMBER(S41),IF(S41&gt;U41,1,0))+IF(ISNUMBER(D42),IF(D42&gt;F42,1,0))+IF(ISNUMBER(G42),IF(G42&gt;I42,1,0))+IF(ISNUMBER(J42),IF(J42&gt;L42,1,0))+IF(ISNUMBER(M42),IF(M42&gt;O42,1,0))+IF(ISNUMBER(P42),IF(P42&gt;R42,1,0))+IF(ISNUMBER(S42),IF(S42&gt;U42,1,0))</f>
        <v>3</v>
      </c>
      <c r="X41" s="279">
        <f>IF(ISNUMBER(D41),IF(D41&lt;F41,1,0))+IF(ISNUMBER(G41),IF(G41&lt;I41,1,0))+IF(ISNUMBER(J41),IF(J41&lt;L41,1,0))+IF(ISNUMBER(M41),IF(M41&lt;O41,1,0))+IF(ISNUMBER(P41),IF(P41&lt;R41,1,0))+IF(ISNUMBER(S41),IF(S41&lt;U41,1,0))+IF(ISNUMBER(D42),IF(D42&lt;F42,1,0))+IF(ISNUMBER(G42),IF(G42&lt;I42,1,0))+IF(ISNUMBER(J42),IF(J42&lt;L42,1,0))+IF(ISNUMBER(M42),IF(M42&lt;O42,1,0))+IF(ISNUMBER(P42),IF(P42&lt;R42,1,0))+IF(ISNUMBER(S42),IF(S42&lt;U42,1,0))</f>
        <v>5</v>
      </c>
      <c r="Y41" s="279">
        <f>IF(ISNUMBER(D41),IF(D41=F41,1,0))+IF(ISNUMBER(G41),IF(G41=I41,1,0))+IF(ISNUMBER(J41),IF(J41=L41,1,0))+IF(ISNUMBER(M41),IF(M41=O41,1,0))+IF(ISNUMBER(P41),IF(P41=R41,1,0))+IF(ISNUMBER(S41),IF(S41=U41,1,0))+IF(ISNUMBER(D42),IF(D42=F42,1,0))+IF(ISNUMBER(G42),IF(G42=I42,1,0))+IF(ISNUMBER(J42),IF(J42=L42,1,0))+IF(ISNUMBER(M42),IF(M42=O42,1,0))+IF(ISNUMBER(P42),IF(P42=R42,1,0))+IF(ISNUMBER(S42),IF(S42=U42,1,0))</f>
        <v>2</v>
      </c>
      <c r="Z41" s="279">
        <f>SUM(D41,G41,J41,M41,P41,S41,D42,G42,J42,M42,P42)</f>
        <v>17</v>
      </c>
      <c r="AA41" s="279">
        <f>SUM(F41,I41,L41,O41,R41,U41,F42,I42,L42,O42,R42,U42)</f>
        <v>24</v>
      </c>
      <c r="AB41" s="279">
        <f>Z41-AA41</f>
        <v>-7</v>
      </c>
      <c r="AC41" s="279">
        <v>5</v>
      </c>
    </row>
    <row r="42" spans="1:29" ht="12" customHeight="1">
      <c r="A42" s="280"/>
      <c r="B42" s="254" t="s">
        <v>428</v>
      </c>
      <c r="C42" s="288"/>
      <c r="D42" s="240">
        <v>0</v>
      </c>
      <c r="E42" s="241" t="s">
        <v>935</v>
      </c>
      <c r="F42" s="242">
        <v>4</v>
      </c>
      <c r="G42" s="240">
        <v>2</v>
      </c>
      <c r="H42" s="243" t="s">
        <v>935</v>
      </c>
      <c r="I42" s="242">
        <v>3</v>
      </c>
      <c r="J42" s="240">
        <v>1</v>
      </c>
      <c r="K42" s="243" t="s">
        <v>935</v>
      </c>
      <c r="L42" s="242">
        <v>2</v>
      </c>
      <c r="M42" s="244">
        <v>0</v>
      </c>
      <c r="N42" s="243" t="s">
        <v>935</v>
      </c>
      <c r="O42" s="245">
        <v>5</v>
      </c>
      <c r="P42" s="244">
        <v>2</v>
      </c>
      <c r="Q42" s="243" t="s">
        <v>935</v>
      </c>
      <c r="R42" s="245">
        <v>1</v>
      </c>
      <c r="S42" s="284" t="s">
        <v>933</v>
      </c>
      <c r="T42" s="285"/>
      <c r="U42" s="286"/>
      <c r="V42" s="280"/>
      <c r="W42" s="280"/>
      <c r="X42" s="280"/>
      <c r="Y42" s="280"/>
      <c r="Z42" s="280"/>
      <c r="AA42" s="280"/>
      <c r="AB42" s="280"/>
      <c r="AC42" s="280"/>
    </row>
    <row r="43" ht="12" customHeight="1"/>
    <row r="44" spans="1:29" ht="19.5" customHeight="1">
      <c r="A44" s="266" t="s">
        <v>980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 spans="1:29" ht="24" customHeight="1">
      <c r="A45" s="1"/>
      <c r="B45" s="2" t="s">
        <v>433</v>
      </c>
      <c r="C45" s="2"/>
      <c r="D45" s="289" t="str">
        <f>C46</f>
        <v>ジュヴェン</v>
      </c>
      <c r="E45" s="290"/>
      <c r="F45" s="291"/>
      <c r="G45" s="289" t="str">
        <f>C48</f>
        <v>尾崎</v>
      </c>
      <c r="H45" s="290"/>
      <c r="I45" s="291"/>
      <c r="J45" s="289" t="str">
        <f>C50</f>
        <v>早田</v>
      </c>
      <c r="K45" s="290"/>
      <c r="L45" s="291"/>
      <c r="M45" s="289" t="str">
        <f>C52</f>
        <v>長森南</v>
      </c>
      <c r="N45" s="290"/>
      <c r="O45" s="291"/>
      <c r="P45" s="289" t="str">
        <f>C54</f>
        <v>トレイス</v>
      </c>
      <c r="Q45" s="290"/>
      <c r="R45" s="291"/>
      <c r="S45" s="289" t="str">
        <f>C56</f>
        <v>蘇原二</v>
      </c>
      <c r="T45" s="290"/>
      <c r="U45" s="291"/>
      <c r="V45" s="230" t="s">
        <v>926</v>
      </c>
      <c r="W45" s="230" t="s">
        <v>927</v>
      </c>
      <c r="X45" s="230" t="s">
        <v>928</v>
      </c>
      <c r="Y45" s="230" t="s">
        <v>929</v>
      </c>
      <c r="Z45" s="230" t="s">
        <v>930</v>
      </c>
      <c r="AA45" s="230" t="s">
        <v>931</v>
      </c>
      <c r="AB45" s="230" t="s">
        <v>938</v>
      </c>
      <c r="AC45" s="230" t="s">
        <v>932</v>
      </c>
    </row>
    <row r="46" spans="1:29" ht="12" customHeight="1">
      <c r="A46" s="279" t="s">
        <v>357</v>
      </c>
      <c r="B46" s="255" t="s">
        <v>427</v>
      </c>
      <c r="C46" s="287" t="s">
        <v>555</v>
      </c>
      <c r="D46" s="281" t="s">
        <v>933</v>
      </c>
      <c r="E46" s="282"/>
      <c r="F46" s="283"/>
      <c r="G46" s="247">
        <v>0</v>
      </c>
      <c r="H46" s="248" t="s">
        <v>935</v>
      </c>
      <c r="I46" s="249">
        <v>6</v>
      </c>
      <c r="J46" s="247">
        <v>0</v>
      </c>
      <c r="K46" s="248" t="s">
        <v>935</v>
      </c>
      <c r="L46" s="249">
        <v>3</v>
      </c>
      <c r="M46" s="250">
        <v>1</v>
      </c>
      <c r="N46" s="248" t="s">
        <v>935</v>
      </c>
      <c r="O46" s="251">
        <v>4</v>
      </c>
      <c r="P46" s="250">
        <v>0</v>
      </c>
      <c r="Q46" s="252" t="s">
        <v>935</v>
      </c>
      <c r="R46" s="251">
        <v>1</v>
      </c>
      <c r="S46" s="247">
        <v>1</v>
      </c>
      <c r="T46" s="248" t="s">
        <v>935</v>
      </c>
      <c r="U46" s="249">
        <v>2</v>
      </c>
      <c r="V46" s="279">
        <f>W46*3+Y46*1</f>
        <v>0</v>
      </c>
      <c r="W46" s="279">
        <f>IF(ISNUMBER(D46),IF(D46&gt;F46,1,0))+IF(ISNUMBER(G46),IF(G46&gt;I46,1,0))+IF(ISNUMBER(J46),IF(J46&gt;L46,1,0))+IF(ISNUMBER(M46),IF(M46&gt;O46,1,0))+IF(ISNUMBER(P46),IF(P46&gt;R46,1,0))+IF(ISNUMBER(S46),IF(S46&gt;U46,1,0))+IF(ISNUMBER(D47),IF(D47&gt;F47,1,0))+IF(ISNUMBER(G47),IF(G47&gt;I47,1,0))+IF(ISNUMBER(J47),IF(J47&gt;L47,1,0))+IF(ISNUMBER(M47),IF(M47&gt;O47,1,0))+IF(ISNUMBER(P47),IF(P47&gt;R47,1,0))+IF(ISNUMBER(S47),IF(S47&gt;U47,1,0))</f>
        <v>0</v>
      </c>
      <c r="X46" s="279">
        <f>IF(ISNUMBER(D46),IF(D46&lt;F46,1,0))+IF(ISNUMBER(G46),IF(G46&lt;I46,1,0))+IF(ISNUMBER(J46),IF(J46&lt;L46,1,0))+IF(ISNUMBER(M46),IF(M46&lt;O46,1,0))+IF(ISNUMBER(P46),IF(P46&lt;R46,1,0))+IF(ISNUMBER(S46),IF(S46&lt;U46,1,0))+IF(ISNUMBER(D47),IF(D47&lt;F47,1,0))+IF(ISNUMBER(G47),IF(G47&lt;I47,1,0))+IF(ISNUMBER(J47),IF(J47&lt;L47,1,0))+IF(ISNUMBER(M47),IF(M47&lt;O47,1,0))+IF(ISNUMBER(P47),IF(P47&lt;R47,1,0))+IF(ISNUMBER(S47),IF(S47&lt;U47,1,0))</f>
        <v>10</v>
      </c>
      <c r="Y46" s="279">
        <f>IF(ISNUMBER(D46),IF(D46=F46,1,0))+IF(ISNUMBER(G46),IF(G46=I46,1,0))+IF(ISNUMBER(J46),IF(J46=L46,1,0))+IF(ISNUMBER(M46),IF(M46=O46,1,0))+IF(ISNUMBER(P46),IF(P46=R46,1,0))+IF(ISNUMBER(S46),IF(S46=U46,1,0))+IF(ISNUMBER(D47),IF(D47=F47,1,0))+IF(ISNUMBER(G47),IF(G47=I47,1,0))+IF(ISNUMBER(J47),IF(J47=L47,1,0))+IF(ISNUMBER(M47),IF(M47=O47,1,0))+IF(ISNUMBER(P47),IF(P47=R47,1,0))+IF(ISNUMBER(S47),IF(S47=U47,1,0))</f>
        <v>0</v>
      </c>
      <c r="Z46" s="279">
        <f>SUM(D46,G46,J46,M46,P46,S46,D47,G47,J47,M47,P47)</f>
        <v>4</v>
      </c>
      <c r="AA46" s="279">
        <f>SUM(F46,I46,L46,O46,R46,U46,F47,I47,L47,O47,R47,U47)</f>
        <v>41</v>
      </c>
      <c r="AB46" s="279">
        <f>Z46-AA46</f>
        <v>-37</v>
      </c>
      <c r="AC46" s="279">
        <v>6</v>
      </c>
    </row>
    <row r="47" spans="1:29" ht="12" customHeight="1">
      <c r="A47" s="280"/>
      <c r="B47" s="254" t="s">
        <v>428</v>
      </c>
      <c r="C47" s="288"/>
      <c r="D47" s="284"/>
      <c r="E47" s="285"/>
      <c r="F47" s="286"/>
      <c r="G47" s="240">
        <v>0</v>
      </c>
      <c r="H47" s="243" t="s">
        <v>935</v>
      </c>
      <c r="I47" s="242">
        <v>7</v>
      </c>
      <c r="J47" s="240">
        <v>1</v>
      </c>
      <c r="K47" s="243" t="s">
        <v>935</v>
      </c>
      <c r="L47" s="242">
        <v>2</v>
      </c>
      <c r="M47" s="244">
        <v>1</v>
      </c>
      <c r="N47" s="243" t="s">
        <v>935</v>
      </c>
      <c r="O47" s="245">
        <v>12</v>
      </c>
      <c r="P47" s="244">
        <v>0</v>
      </c>
      <c r="Q47" s="246" t="s">
        <v>935</v>
      </c>
      <c r="R47" s="245">
        <v>1</v>
      </c>
      <c r="S47" s="240">
        <v>1</v>
      </c>
      <c r="T47" s="243" t="s">
        <v>935</v>
      </c>
      <c r="U47" s="242">
        <v>3</v>
      </c>
      <c r="V47" s="280"/>
      <c r="W47" s="280"/>
      <c r="X47" s="280"/>
      <c r="Y47" s="280"/>
      <c r="Z47" s="280"/>
      <c r="AA47" s="280"/>
      <c r="AB47" s="280"/>
      <c r="AC47" s="280"/>
    </row>
    <row r="48" spans="1:29" ht="12" customHeight="1">
      <c r="A48" s="279" t="s">
        <v>353</v>
      </c>
      <c r="B48" s="255" t="s">
        <v>427</v>
      </c>
      <c r="C48" s="287" t="s">
        <v>90</v>
      </c>
      <c r="D48" s="247">
        <v>6</v>
      </c>
      <c r="E48" s="253" t="s">
        <v>935</v>
      </c>
      <c r="F48" s="249">
        <v>0</v>
      </c>
      <c r="G48" s="281" t="s">
        <v>167</v>
      </c>
      <c r="H48" s="282"/>
      <c r="I48" s="283"/>
      <c r="J48" s="247">
        <v>5</v>
      </c>
      <c r="K48" s="248" t="s">
        <v>935</v>
      </c>
      <c r="L48" s="249">
        <v>0</v>
      </c>
      <c r="M48" s="250">
        <v>6</v>
      </c>
      <c r="N48" s="248" t="s">
        <v>935</v>
      </c>
      <c r="O48" s="251">
        <v>0</v>
      </c>
      <c r="P48" s="250">
        <v>1</v>
      </c>
      <c r="Q48" s="252" t="s">
        <v>935</v>
      </c>
      <c r="R48" s="251">
        <v>0</v>
      </c>
      <c r="S48" s="247">
        <v>0</v>
      </c>
      <c r="T48" s="248" t="s">
        <v>935</v>
      </c>
      <c r="U48" s="249">
        <v>0</v>
      </c>
      <c r="V48" s="279">
        <f>W48*3+Y48*1</f>
        <v>26</v>
      </c>
      <c r="W48" s="279">
        <f>IF(ISNUMBER(D48),IF(D48&gt;F48,1,0))+IF(ISNUMBER(G48),IF(G48&gt;I48,1,0))+IF(ISNUMBER(J48),IF(J48&gt;L48,1,0))+IF(ISNUMBER(M48),IF(M48&gt;O48,1,0))+IF(ISNUMBER(P48),IF(P48&gt;R48,1,0))+IF(ISNUMBER(S48),IF(S48&gt;U48,1,0))+IF(ISNUMBER(D49),IF(D49&gt;F49,1,0))+IF(ISNUMBER(G49),IF(G49&gt;I49,1,0))+IF(ISNUMBER(J49),IF(J49&gt;L49,1,0))+IF(ISNUMBER(M49),IF(M49&gt;O49,1,0))+IF(ISNUMBER(P49),IF(P49&gt;R49,1,0))+IF(ISNUMBER(S49),IF(S49&gt;U49,1,0))</f>
        <v>8</v>
      </c>
      <c r="X48" s="279">
        <f>IF(ISNUMBER(D48),IF(D48&lt;F48,1,0))+IF(ISNUMBER(G48),IF(G48&lt;I48,1,0))+IF(ISNUMBER(J48),IF(J48&lt;L48,1,0))+IF(ISNUMBER(M48),IF(M48&lt;O48,1,0))+IF(ISNUMBER(P48),IF(P48&lt;R48,1,0))+IF(ISNUMBER(S48),IF(S48&lt;U48,1,0))+IF(ISNUMBER(D49),IF(D49&lt;F49,1,0))+IF(ISNUMBER(G49),IF(G49&lt;I49,1,0))+IF(ISNUMBER(J49),IF(J49&lt;L49,1,0))+IF(ISNUMBER(M49),IF(M49&lt;O49,1,0))+IF(ISNUMBER(P49),IF(P49&lt;R49,1,0))+IF(ISNUMBER(S49),IF(S49&lt;U49,1,0))</f>
        <v>0</v>
      </c>
      <c r="Y48" s="279">
        <f>IF(ISNUMBER(D48),IF(D48=F48,1,0))+IF(ISNUMBER(G48),IF(G48=I48,1,0))+IF(ISNUMBER(J48),IF(J48=L48,1,0))+IF(ISNUMBER(M48),IF(M48=O48,1,0))+IF(ISNUMBER(P48),IF(P48=R48,1,0))+IF(ISNUMBER(S48),IF(S48=U48,1,0))+IF(ISNUMBER(D49),IF(D49=F49,1,0))+IF(ISNUMBER(G49),IF(G49=I49,1,0))+IF(ISNUMBER(J49),IF(J49=L49,1,0))+IF(ISNUMBER(M49),IF(M49=O49,1,0))+IF(ISNUMBER(P49),IF(P49=R49,1,0))+IF(ISNUMBER(S49),IF(S49=U49,1,0))</f>
        <v>2</v>
      </c>
      <c r="Z48" s="279">
        <f>SUM(D48,G48,J48,M48,P48,S48,D49,G49,J49,M49,P49)</f>
        <v>35</v>
      </c>
      <c r="AA48" s="279">
        <f>SUM(F48,I48,L48,O48,R48,U48,F49,I49,L49,O49,R49,U49)</f>
        <v>1</v>
      </c>
      <c r="AB48" s="279">
        <f>Z48-AA48</f>
        <v>34</v>
      </c>
      <c r="AC48" s="279">
        <v>1</v>
      </c>
    </row>
    <row r="49" spans="1:29" ht="12" customHeight="1">
      <c r="A49" s="280"/>
      <c r="B49" s="254" t="s">
        <v>428</v>
      </c>
      <c r="C49" s="288"/>
      <c r="D49" s="240">
        <v>7</v>
      </c>
      <c r="E49" s="241" t="s">
        <v>935</v>
      </c>
      <c r="F49" s="242">
        <v>0</v>
      </c>
      <c r="G49" s="284" t="s">
        <v>933</v>
      </c>
      <c r="H49" s="285"/>
      <c r="I49" s="286"/>
      <c r="J49" s="240">
        <v>1</v>
      </c>
      <c r="K49" s="243" t="s">
        <v>935</v>
      </c>
      <c r="L49" s="242">
        <v>1</v>
      </c>
      <c r="M49" s="262">
        <v>5</v>
      </c>
      <c r="N49" s="243" t="s">
        <v>935</v>
      </c>
      <c r="O49" s="264">
        <v>0</v>
      </c>
      <c r="P49" s="244">
        <v>4</v>
      </c>
      <c r="Q49" s="246" t="s">
        <v>935</v>
      </c>
      <c r="R49" s="245">
        <v>0</v>
      </c>
      <c r="S49" s="240">
        <v>1</v>
      </c>
      <c r="T49" s="243" t="s">
        <v>935</v>
      </c>
      <c r="U49" s="242">
        <v>0</v>
      </c>
      <c r="V49" s="280"/>
      <c r="W49" s="280"/>
      <c r="X49" s="280"/>
      <c r="Y49" s="280"/>
      <c r="Z49" s="280"/>
      <c r="AA49" s="280"/>
      <c r="AB49" s="280"/>
      <c r="AC49" s="280"/>
    </row>
    <row r="50" spans="1:29" ht="12" customHeight="1">
      <c r="A50" s="279" t="s">
        <v>354</v>
      </c>
      <c r="B50" s="255" t="s">
        <v>427</v>
      </c>
      <c r="C50" s="287" t="s">
        <v>91</v>
      </c>
      <c r="D50" s="247">
        <v>3</v>
      </c>
      <c r="E50" s="253" t="s">
        <v>935</v>
      </c>
      <c r="F50" s="249">
        <v>0</v>
      </c>
      <c r="G50" s="247">
        <v>0</v>
      </c>
      <c r="H50" s="248" t="s">
        <v>935</v>
      </c>
      <c r="I50" s="249">
        <v>5</v>
      </c>
      <c r="J50" s="281" t="s">
        <v>950</v>
      </c>
      <c r="K50" s="282"/>
      <c r="L50" s="283"/>
      <c r="M50" s="250">
        <v>1</v>
      </c>
      <c r="N50" s="248" t="s">
        <v>935</v>
      </c>
      <c r="O50" s="251">
        <v>1</v>
      </c>
      <c r="P50" s="250">
        <v>0</v>
      </c>
      <c r="Q50" s="252" t="s">
        <v>935</v>
      </c>
      <c r="R50" s="251">
        <v>1</v>
      </c>
      <c r="S50" s="247">
        <v>0</v>
      </c>
      <c r="T50" s="248" t="s">
        <v>935</v>
      </c>
      <c r="U50" s="249">
        <v>4</v>
      </c>
      <c r="V50" s="279">
        <f>W50*3+Y50*1</f>
        <v>11</v>
      </c>
      <c r="W50" s="279">
        <f>IF(ISNUMBER(D50),IF(D50&gt;F50,1,0))+IF(ISNUMBER(G50),IF(G50&gt;I50,1,0))+IF(ISNUMBER(J50),IF(J50&gt;L50,1,0))+IF(ISNUMBER(M50),IF(M50&gt;O50,1,0))+IF(ISNUMBER(P50),IF(P50&gt;R50,1,0))+IF(ISNUMBER(S50),IF(S50&gt;U50,1,0))+IF(ISNUMBER(D51),IF(D51&gt;F51,1,0))+IF(ISNUMBER(G51),IF(G51&gt;I51,1,0))+IF(ISNUMBER(J51),IF(J51&gt;L51,1,0))+IF(ISNUMBER(M51),IF(M51&gt;O51,1,0))+IF(ISNUMBER(P51),IF(P51&gt;R51,1,0))+IF(ISNUMBER(S51),IF(S51&gt;U51,1,0))</f>
        <v>3</v>
      </c>
      <c r="X50" s="279">
        <f>IF(ISNUMBER(D50),IF(D50&lt;F50,1,0))+IF(ISNUMBER(G50),IF(G50&lt;I50,1,0))+IF(ISNUMBER(J50),IF(J50&lt;L50,1,0))+IF(ISNUMBER(M50),IF(M50&lt;O50,1,0))+IF(ISNUMBER(P50),IF(P50&lt;R50,1,0))+IF(ISNUMBER(S50),IF(S50&lt;U50,1,0))+IF(ISNUMBER(D51),IF(D51&lt;F51,1,0))+IF(ISNUMBER(G51),IF(G51&lt;I51,1,0))+IF(ISNUMBER(J51),IF(J51&lt;L51,1,0))+IF(ISNUMBER(M51),IF(M51&lt;O51,1,0))+IF(ISNUMBER(P51),IF(P51&lt;R51,1,0))+IF(ISNUMBER(S51),IF(S51&lt;U51,1,0))</f>
        <v>5</v>
      </c>
      <c r="Y50" s="279">
        <f>IF(ISNUMBER(D50),IF(D50=F50,1,0))+IF(ISNUMBER(G50),IF(G50=I50,1,0))+IF(ISNUMBER(J50),IF(J50=L50,1,0))+IF(ISNUMBER(M50),IF(M50=O50,1,0))+IF(ISNUMBER(P50),IF(P50=R50,1,0))+IF(ISNUMBER(S50),IF(S50=U50,1,0))+IF(ISNUMBER(D51),IF(D51=F51,1,0))+IF(ISNUMBER(G51),IF(G51=I51,1,0))+IF(ISNUMBER(J51),IF(J51=L51,1,0))+IF(ISNUMBER(M51),IF(M51=O51,1,0))+IF(ISNUMBER(P51),IF(P51=R51,1,0))+IF(ISNUMBER(S51),IF(S51=U51,1,0))</f>
        <v>2</v>
      </c>
      <c r="Z50" s="279">
        <f>SUM(D50,G50,J50,M50,P50,S50,D51,G51,J51,M51,P51)</f>
        <v>10</v>
      </c>
      <c r="AA50" s="279">
        <f>SUM(F50,I50,L50,O50,R50,U50,F51,I51,L51,O51,R51,U51)</f>
        <v>18</v>
      </c>
      <c r="AB50" s="279">
        <f>Z50-AA50</f>
        <v>-8</v>
      </c>
      <c r="AC50" s="279">
        <v>5</v>
      </c>
    </row>
    <row r="51" spans="1:29" ht="12" customHeight="1">
      <c r="A51" s="280"/>
      <c r="B51" s="254" t="s">
        <v>428</v>
      </c>
      <c r="C51" s="288"/>
      <c r="D51" s="240">
        <v>2</v>
      </c>
      <c r="E51" s="241" t="s">
        <v>935</v>
      </c>
      <c r="F51" s="242">
        <v>1</v>
      </c>
      <c r="G51" s="240">
        <v>1</v>
      </c>
      <c r="H51" s="243" t="s">
        <v>935</v>
      </c>
      <c r="I51" s="242">
        <v>1</v>
      </c>
      <c r="J51" s="284" t="s">
        <v>933</v>
      </c>
      <c r="K51" s="285"/>
      <c r="L51" s="286"/>
      <c r="M51" s="244">
        <v>1</v>
      </c>
      <c r="N51" s="243" t="s">
        <v>935</v>
      </c>
      <c r="O51" s="245">
        <v>4</v>
      </c>
      <c r="P51" s="244">
        <v>2</v>
      </c>
      <c r="Q51" s="246" t="s">
        <v>935</v>
      </c>
      <c r="R51" s="245">
        <v>0</v>
      </c>
      <c r="S51" s="240">
        <v>0</v>
      </c>
      <c r="T51" s="243" t="s">
        <v>935</v>
      </c>
      <c r="U51" s="242">
        <v>1</v>
      </c>
      <c r="V51" s="280"/>
      <c r="W51" s="280"/>
      <c r="X51" s="280"/>
      <c r="Y51" s="280"/>
      <c r="Z51" s="280"/>
      <c r="AA51" s="280"/>
      <c r="AB51" s="280"/>
      <c r="AC51" s="280"/>
    </row>
    <row r="52" spans="1:29" ht="12" customHeight="1">
      <c r="A52" s="279" t="s">
        <v>355</v>
      </c>
      <c r="B52" s="255" t="s">
        <v>427</v>
      </c>
      <c r="C52" s="287" t="s">
        <v>92</v>
      </c>
      <c r="D52" s="247">
        <v>4</v>
      </c>
      <c r="E52" s="253" t="s">
        <v>935</v>
      </c>
      <c r="F52" s="249">
        <v>1</v>
      </c>
      <c r="G52" s="247">
        <v>0</v>
      </c>
      <c r="H52" s="248" t="s">
        <v>935</v>
      </c>
      <c r="I52" s="249">
        <v>6</v>
      </c>
      <c r="J52" s="247">
        <v>1</v>
      </c>
      <c r="K52" s="248" t="s">
        <v>935</v>
      </c>
      <c r="L52" s="249">
        <v>1</v>
      </c>
      <c r="M52" s="281" t="s">
        <v>950</v>
      </c>
      <c r="N52" s="282"/>
      <c r="O52" s="283"/>
      <c r="P52" s="250">
        <v>1</v>
      </c>
      <c r="Q52" s="252" t="s">
        <v>935</v>
      </c>
      <c r="R52" s="251">
        <v>0</v>
      </c>
      <c r="S52" s="247">
        <v>0</v>
      </c>
      <c r="T52" s="248" t="s">
        <v>935</v>
      </c>
      <c r="U52" s="249">
        <v>1</v>
      </c>
      <c r="V52" s="279">
        <f>W52*3+Y52*1</f>
        <v>13</v>
      </c>
      <c r="W52" s="279">
        <f>IF(ISNUMBER(D52),IF(D52&gt;F52,1,0))+IF(ISNUMBER(G52),IF(G52&gt;I52,1,0))+IF(ISNUMBER(J52),IF(J52&gt;L52,1,0))+IF(ISNUMBER(M52),IF(M52&gt;O52,1,0))+IF(ISNUMBER(P52),IF(P52&gt;R52,1,0))+IF(ISNUMBER(S52),IF(S52&gt;U52,1,0))+IF(ISNUMBER(D53),IF(D53&gt;F53,1,0))+IF(ISNUMBER(G53),IF(G53&gt;I53,1,0))+IF(ISNUMBER(J53),IF(J53&gt;L53,1,0))+IF(ISNUMBER(M53),IF(M53&gt;O53,1,0))+IF(ISNUMBER(P53),IF(P53&gt;R53,1,0))+IF(ISNUMBER(S53),IF(S53&gt;U53,1,0))</f>
        <v>4</v>
      </c>
      <c r="X52" s="279">
        <f>IF(ISNUMBER(D52),IF(D52&lt;F52,1,0))+IF(ISNUMBER(G52),IF(G52&lt;I52,1,0))+IF(ISNUMBER(J52),IF(J52&lt;L52,1,0))+IF(ISNUMBER(M52),IF(M52&lt;O52,1,0))+IF(ISNUMBER(P52),IF(P52&lt;R52,1,0))+IF(ISNUMBER(S52),IF(S52&lt;U52,1,0))+IF(ISNUMBER(D53),IF(D53&lt;F53,1,0))+IF(ISNUMBER(G53),IF(G53&lt;I53,1,0))+IF(ISNUMBER(J53),IF(J53&lt;L53,1,0))+IF(ISNUMBER(M53),IF(M53&lt;O53,1,0))+IF(ISNUMBER(P53),IF(P53&lt;R53,1,0))+IF(ISNUMBER(S53),IF(S53&lt;U53,1,0))</f>
        <v>5</v>
      </c>
      <c r="Y52" s="279">
        <f>IF(ISNUMBER(D52),IF(D52=F52,1,0))+IF(ISNUMBER(G52),IF(G52=I52,1,0))+IF(ISNUMBER(J52),IF(J52=L52,1,0))+IF(ISNUMBER(M52),IF(M52=O52,1,0))+IF(ISNUMBER(P52),IF(P52=R52,1,0))+IF(ISNUMBER(S52),IF(S52=U52,1,0))+IF(ISNUMBER(D53),IF(D53=F53,1,0))+IF(ISNUMBER(G53),IF(G53=I53,1,0))+IF(ISNUMBER(J53),IF(J53=L53,1,0))+IF(ISNUMBER(M53),IF(M53=O53,1,0))+IF(ISNUMBER(P53),IF(P53=R53,1,0))+IF(ISNUMBER(S53),IF(S53=U53,1,0))</f>
        <v>1</v>
      </c>
      <c r="Z52" s="279">
        <f>SUM(D52,G52,J52,M52,P52,S52,D53,G53,J53,M53,P53)</f>
        <v>22</v>
      </c>
      <c r="AA52" s="279">
        <f>SUM(F52,I52,L52,O52,R52,U52,F53,I53,L53,O53,R53,U53)</f>
        <v>20</v>
      </c>
      <c r="AB52" s="279">
        <f>Z52-AA52</f>
        <v>2</v>
      </c>
      <c r="AC52" s="279">
        <v>4</v>
      </c>
    </row>
    <row r="53" spans="1:29" ht="12" customHeight="1">
      <c r="A53" s="280"/>
      <c r="B53" s="254" t="s">
        <v>428</v>
      </c>
      <c r="C53" s="288"/>
      <c r="D53" s="240">
        <v>12</v>
      </c>
      <c r="E53" s="241" t="s">
        <v>935</v>
      </c>
      <c r="F53" s="242">
        <v>1</v>
      </c>
      <c r="G53" s="262">
        <v>0</v>
      </c>
      <c r="H53" s="243" t="s">
        <v>935</v>
      </c>
      <c r="I53" s="263">
        <v>5</v>
      </c>
      <c r="J53" s="240">
        <v>4</v>
      </c>
      <c r="K53" s="243" t="s">
        <v>935</v>
      </c>
      <c r="L53" s="242">
        <v>1</v>
      </c>
      <c r="M53" s="284" t="s">
        <v>933</v>
      </c>
      <c r="N53" s="285"/>
      <c r="O53" s="286"/>
      <c r="P53" s="244">
        <v>0</v>
      </c>
      <c r="Q53" s="246" t="s">
        <v>935</v>
      </c>
      <c r="R53" s="245">
        <v>2</v>
      </c>
      <c r="S53" s="240">
        <v>0</v>
      </c>
      <c r="T53" s="243" t="s">
        <v>935</v>
      </c>
      <c r="U53" s="242">
        <v>2</v>
      </c>
      <c r="V53" s="280"/>
      <c r="W53" s="280"/>
      <c r="X53" s="280"/>
      <c r="Y53" s="280"/>
      <c r="Z53" s="280"/>
      <c r="AA53" s="280"/>
      <c r="AB53" s="280"/>
      <c r="AC53" s="280"/>
    </row>
    <row r="54" spans="1:29" ht="12" customHeight="1">
      <c r="A54" s="279" t="s">
        <v>356</v>
      </c>
      <c r="B54" s="255" t="s">
        <v>427</v>
      </c>
      <c r="C54" s="287" t="s">
        <v>613</v>
      </c>
      <c r="D54" s="247">
        <v>1</v>
      </c>
      <c r="E54" s="253" t="s">
        <v>935</v>
      </c>
      <c r="F54" s="249">
        <v>0</v>
      </c>
      <c r="G54" s="247">
        <v>0</v>
      </c>
      <c r="H54" s="248" t="s">
        <v>935</v>
      </c>
      <c r="I54" s="249">
        <v>1</v>
      </c>
      <c r="J54" s="247">
        <v>1</v>
      </c>
      <c r="K54" s="248" t="s">
        <v>935</v>
      </c>
      <c r="L54" s="249">
        <v>0</v>
      </c>
      <c r="M54" s="250">
        <v>0</v>
      </c>
      <c r="N54" s="248" t="s">
        <v>935</v>
      </c>
      <c r="O54" s="251">
        <v>1</v>
      </c>
      <c r="P54" s="281" t="s">
        <v>950</v>
      </c>
      <c r="Q54" s="282"/>
      <c r="R54" s="283"/>
      <c r="S54" s="247">
        <v>2</v>
      </c>
      <c r="T54" s="248" t="s">
        <v>935</v>
      </c>
      <c r="U54" s="249">
        <v>1</v>
      </c>
      <c r="V54" s="279">
        <f>W54*3+Y54*1</f>
        <v>15</v>
      </c>
      <c r="W54" s="279">
        <f>IF(ISNUMBER(D54),IF(D54&gt;F54,1,0))+IF(ISNUMBER(G54),IF(G54&gt;I54,1,0))+IF(ISNUMBER(J54),IF(J54&gt;L54,1,0))+IF(ISNUMBER(M54),IF(M54&gt;O54,1,0))+IF(ISNUMBER(P54),IF(P54&gt;R54,1,0))+IF(ISNUMBER(S54),IF(S54&gt;U54,1,0))+IF(ISNUMBER(D55),IF(D55&gt;F55,1,0))+IF(ISNUMBER(G55),IF(G55&gt;I55,1,0))+IF(ISNUMBER(J55),IF(J55&gt;L55,1,0))+IF(ISNUMBER(M55),IF(M55&gt;O55,1,0))+IF(ISNUMBER(P55),IF(P55&gt;R55,1,0))+IF(ISNUMBER(S55),IF(S55&gt;U55,1,0))</f>
        <v>5</v>
      </c>
      <c r="X54" s="279">
        <f>IF(ISNUMBER(D54),IF(D54&lt;F54,1,0))+IF(ISNUMBER(G54),IF(G54&lt;I54,1,0))+IF(ISNUMBER(J54),IF(J54&lt;L54,1,0))+IF(ISNUMBER(M54),IF(M54&lt;O54,1,0))+IF(ISNUMBER(P54),IF(P54&lt;R54,1,0))+IF(ISNUMBER(S54),IF(S54&lt;U54,1,0))+IF(ISNUMBER(D55),IF(D55&lt;F55,1,0))+IF(ISNUMBER(G55),IF(G55&lt;I55,1,0))+IF(ISNUMBER(J55),IF(J55&lt;L55,1,0))+IF(ISNUMBER(M55),IF(M55&lt;O55,1,0))+IF(ISNUMBER(P55),IF(P55&lt;R55,1,0))+IF(ISNUMBER(S55),IF(S55&lt;U55,1,0))</f>
        <v>5</v>
      </c>
      <c r="Y54" s="279">
        <f>IF(ISNUMBER(D54),IF(D54=F54,1,0))+IF(ISNUMBER(G54),IF(G54=I54,1,0))+IF(ISNUMBER(J54),IF(J54=L54,1,0))+IF(ISNUMBER(M54),IF(M54=O54,1,0))+IF(ISNUMBER(P54),IF(P54=R54,1,0))+IF(ISNUMBER(S54),IF(S54=U54,1,0))+IF(ISNUMBER(D55),IF(D55=F55,1,0))+IF(ISNUMBER(G55),IF(G55=I55,1,0))+IF(ISNUMBER(J55),IF(J55=L55,1,0))+IF(ISNUMBER(M55),IF(M55=O55,1,0))+IF(ISNUMBER(P55),IF(P55=R55,1,0))+IF(ISNUMBER(S55),IF(S55=U55,1,0))</f>
        <v>0</v>
      </c>
      <c r="Z54" s="279">
        <f>SUM(D54,G54,J54,M54,P54,S54,D55,G55,J55,M55,P55)</f>
        <v>7</v>
      </c>
      <c r="AA54" s="279">
        <f>SUM(F54,I54,L54,O54,R54,U54,F55,I55,L55,O55,R55,U55)</f>
        <v>10</v>
      </c>
      <c r="AB54" s="279">
        <f>Z54-AA54</f>
        <v>-3</v>
      </c>
      <c r="AC54" s="279">
        <v>3</v>
      </c>
    </row>
    <row r="55" spans="1:29" ht="12" customHeight="1">
      <c r="A55" s="280"/>
      <c r="B55" s="254" t="s">
        <v>428</v>
      </c>
      <c r="C55" s="288"/>
      <c r="D55" s="240">
        <v>1</v>
      </c>
      <c r="E55" s="241" t="s">
        <v>935</v>
      </c>
      <c r="F55" s="242">
        <v>0</v>
      </c>
      <c r="G55" s="240">
        <v>0</v>
      </c>
      <c r="H55" s="243" t="s">
        <v>935</v>
      </c>
      <c r="I55" s="242">
        <v>4</v>
      </c>
      <c r="J55" s="240">
        <v>0</v>
      </c>
      <c r="K55" s="243" t="s">
        <v>935</v>
      </c>
      <c r="L55" s="242">
        <v>2</v>
      </c>
      <c r="M55" s="244">
        <v>2</v>
      </c>
      <c r="N55" s="243" t="s">
        <v>935</v>
      </c>
      <c r="O55" s="245">
        <v>0</v>
      </c>
      <c r="P55" s="284" t="s">
        <v>933</v>
      </c>
      <c r="Q55" s="285"/>
      <c r="R55" s="286"/>
      <c r="S55" s="240">
        <v>0</v>
      </c>
      <c r="T55" s="243" t="s">
        <v>935</v>
      </c>
      <c r="U55" s="242">
        <v>1</v>
      </c>
      <c r="V55" s="280"/>
      <c r="W55" s="280"/>
      <c r="X55" s="280"/>
      <c r="Y55" s="280"/>
      <c r="Z55" s="280"/>
      <c r="AA55" s="280"/>
      <c r="AB55" s="280"/>
      <c r="AC55" s="280"/>
    </row>
    <row r="56" spans="1:29" ht="12" customHeight="1">
      <c r="A56" s="279" t="s">
        <v>430</v>
      </c>
      <c r="B56" s="255" t="s">
        <v>427</v>
      </c>
      <c r="C56" s="287" t="s">
        <v>93</v>
      </c>
      <c r="D56" s="247">
        <v>2</v>
      </c>
      <c r="E56" s="253" t="s">
        <v>166</v>
      </c>
      <c r="F56" s="249">
        <v>1</v>
      </c>
      <c r="G56" s="247">
        <v>0</v>
      </c>
      <c r="H56" s="248" t="s">
        <v>935</v>
      </c>
      <c r="I56" s="249">
        <v>0</v>
      </c>
      <c r="J56" s="247">
        <v>4</v>
      </c>
      <c r="K56" s="248" t="s">
        <v>935</v>
      </c>
      <c r="L56" s="249">
        <v>0</v>
      </c>
      <c r="M56" s="250">
        <v>1</v>
      </c>
      <c r="N56" s="248" t="s">
        <v>935</v>
      </c>
      <c r="O56" s="251">
        <v>0</v>
      </c>
      <c r="P56" s="250">
        <v>1</v>
      </c>
      <c r="Q56" s="248" t="s">
        <v>935</v>
      </c>
      <c r="R56" s="251">
        <v>2</v>
      </c>
      <c r="S56" s="281" t="s">
        <v>950</v>
      </c>
      <c r="T56" s="282"/>
      <c r="U56" s="283"/>
      <c r="V56" s="279">
        <f>W56*3+Y56*1</f>
        <v>22</v>
      </c>
      <c r="W56" s="279">
        <f>IF(ISNUMBER(D56),IF(D56&gt;F56,1,0))+IF(ISNUMBER(G56),IF(G56&gt;I56,1,0))+IF(ISNUMBER(J56),IF(J56&gt;L56,1,0))+IF(ISNUMBER(M56),IF(M56&gt;O56,1,0))+IF(ISNUMBER(P56),IF(P56&gt;R56,1,0))+IF(ISNUMBER(S56),IF(S56&gt;U56,1,0))+IF(ISNUMBER(D57),IF(D57&gt;F57,1,0))+IF(ISNUMBER(G57),IF(G57&gt;I57,1,0))+IF(ISNUMBER(J57),IF(J57&gt;L57,1,0))+IF(ISNUMBER(M57),IF(M57&gt;O57,1,0))+IF(ISNUMBER(P57),IF(P57&gt;R57,1,0))+IF(ISNUMBER(S57),IF(S57&gt;U57,1,0))</f>
        <v>7</v>
      </c>
      <c r="X56" s="279">
        <f>IF(ISNUMBER(D56),IF(D56&lt;F56,1,0))+IF(ISNUMBER(G56),IF(G56&lt;I56,1,0))+IF(ISNUMBER(J56),IF(J56&lt;L56,1,0))+IF(ISNUMBER(M56),IF(M56&lt;O56,1,0))+IF(ISNUMBER(P56),IF(P56&lt;R56,1,0))+IF(ISNUMBER(S56),IF(S56&lt;U56,1,0))+IF(ISNUMBER(D57),IF(D57&lt;F57,1,0))+IF(ISNUMBER(G57),IF(G57&lt;I57,1,0))+IF(ISNUMBER(J57),IF(J57&lt;L57,1,0))+IF(ISNUMBER(M57),IF(M57&lt;O57,1,0))+IF(ISNUMBER(P57),IF(P57&lt;R57,1,0))+IF(ISNUMBER(S57),IF(S57&lt;U57,1,0))</f>
        <v>2</v>
      </c>
      <c r="Y56" s="279">
        <f>IF(ISNUMBER(D56),IF(D56=F56,1,0))+IF(ISNUMBER(G56),IF(G56=I56,1,0))+IF(ISNUMBER(J56),IF(J56=L56,1,0))+IF(ISNUMBER(M56),IF(M56=O56,1,0))+IF(ISNUMBER(P56),IF(P56=R56,1,0))+IF(ISNUMBER(S56),IF(S56=U56,1,0))+IF(ISNUMBER(D57),IF(D57=F57,1,0))+IF(ISNUMBER(G57),IF(G57=I57,1,0))+IF(ISNUMBER(J57),IF(J57=L57,1,0))+IF(ISNUMBER(M57),IF(M57=O57,1,0))+IF(ISNUMBER(P57),IF(P57=R57,1,0))+IF(ISNUMBER(S57),IF(S57=U57,1,0))</f>
        <v>1</v>
      </c>
      <c r="Z56" s="279">
        <f>SUM(D56,G56,J56,M56,P56,S56,D57,G57,J57,M57,P57)</f>
        <v>15</v>
      </c>
      <c r="AA56" s="279">
        <f>SUM(F56,I56,L56,O56,R56,U56,F57,I57,L57,O57,R57,U57)</f>
        <v>5</v>
      </c>
      <c r="AB56" s="279">
        <f>Z56-AA56</f>
        <v>10</v>
      </c>
      <c r="AC56" s="279">
        <v>2</v>
      </c>
    </row>
    <row r="57" spans="1:29" ht="12" customHeight="1">
      <c r="A57" s="280"/>
      <c r="B57" s="254" t="s">
        <v>428</v>
      </c>
      <c r="C57" s="288"/>
      <c r="D57" s="240">
        <v>3</v>
      </c>
      <c r="E57" s="241" t="s">
        <v>935</v>
      </c>
      <c r="F57" s="242">
        <v>1</v>
      </c>
      <c r="G57" s="240">
        <v>0</v>
      </c>
      <c r="H57" s="243" t="s">
        <v>935</v>
      </c>
      <c r="I57" s="242">
        <v>1</v>
      </c>
      <c r="J57" s="240">
        <v>1</v>
      </c>
      <c r="K57" s="243" t="s">
        <v>935</v>
      </c>
      <c r="L57" s="242">
        <v>0</v>
      </c>
      <c r="M57" s="244">
        <v>2</v>
      </c>
      <c r="N57" s="243" t="s">
        <v>935</v>
      </c>
      <c r="O57" s="245">
        <v>0</v>
      </c>
      <c r="P57" s="244">
        <v>1</v>
      </c>
      <c r="Q57" s="243" t="s">
        <v>935</v>
      </c>
      <c r="R57" s="245">
        <v>0</v>
      </c>
      <c r="S57" s="284" t="s">
        <v>933</v>
      </c>
      <c r="T57" s="285"/>
      <c r="U57" s="286"/>
      <c r="V57" s="280"/>
      <c r="W57" s="280"/>
      <c r="X57" s="280"/>
      <c r="Y57" s="280"/>
      <c r="Z57" s="280"/>
      <c r="AA57" s="280"/>
      <c r="AB57" s="280"/>
      <c r="AC57" s="280"/>
    </row>
    <row r="58" ht="12" customHeight="1">
      <c r="C58" s="260"/>
    </row>
    <row r="59" spans="1:29" ht="24" customHeight="1">
      <c r="A59" s="1"/>
      <c r="B59" s="2" t="s">
        <v>434</v>
      </c>
      <c r="C59" s="261"/>
      <c r="D59" s="289" t="str">
        <f>C60</f>
        <v>緑陽</v>
      </c>
      <c r="E59" s="290"/>
      <c r="F59" s="291"/>
      <c r="G59" s="289" t="str">
        <f>C62</f>
        <v>穂積北</v>
      </c>
      <c r="H59" s="290"/>
      <c r="I59" s="291"/>
      <c r="J59" s="289" t="str">
        <f>C64</f>
        <v>メジェール</v>
      </c>
      <c r="K59" s="290"/>
      <c r="L59" s="291"/>
      <c r="M59" s="289" t="str">
        <f>C66</f>
        <v>北星</v>
      </c>
      <c r="N59" s="290"/>
      <c r="O59" s="291"/>
      <c r="P59" s="289" t="str">
        <f>C68</f>
        <v>高富</v>
      </c>
      <c r="Q59" s="290"/>
      <c r="R59" s="291"/>
      <c r="S59" s="289" t="str">
        <f>C70</f>
        <v>岐阜西</v>
      </c>
      <c r="T59" s="290"/>
      <c r="U59" s="291"/>
      <c r="V59" s="230" t="s">
        <v>926</v>
      </c>
      <c r="W59" s="230" t="s">
        <v>927</v>
      </c>
      <c r="X59" s="230" t="s">
        <v>928</v>
      </c>
      <c r="Y59" s="230" t="s">
        <v>929</v>
      </c>
      <c r="Z59" s="230" t="s">
        <v>930</v>
      </c>
      <c r="AA59" s="230" t="s">
        <v>931</v>
      </c>
      <c r="AB59" s="230" t="s">
        <v>938</v>
      </c>
      <c r="AC59" s="230" t="s">
        <v>932</v>
      </c>
    </row>
    <row r="60" spans="1:29" ht="12" customHeight="1">
      <c r="A60" s="279" t="s">
        <v>357</v>
      </c>
      <c r="B60" s="255" t="s">
        <v>427</v>
      </c>
      <c r="C60" s="287" t="s">
        <v>94</v>
      </c>
      <c r="D60" s="281" t="s">
        <v>933</v>
      </c>
      <c r="E60" s="282"/>
      <c r="F60" s="283"/>
      <c r="G60" s="247">
        <v>0</v>
      </c>
      <c r="H60" s="248" t="s">
        <v>935</v>
      </c>
      <c r="I60" s="249">
        <v>1</v>
      </c>
      <c r="J60" s="247">
        <v>0</v>
      </c>
      <c r="K60" s="248" t="s">
        <v>935</v>
      </c>
      <c r="L60" s="249">
        <v>2</v>
      </c>
      <c r="M60" s="250">
        <v>0</v>
      </c>
      <c r="N60" s="248" t="s">
        <v>935</v>
      </c>
      <c r="O60" s="251">
        <v>2</v>
      </c>
      <c r="P60" s="250">
        <v>2</v>
      </c>
      <c r="Q60" s="252" t="s">
        <v>935</v>
      </c>
      <c r="R60" s="251">
        <v>0</v>
      </c>
      <c r="S60" s="247">
        <v>1</v>
      </c>
      <c r="T60" s="248" t="s">
        <v>935</v>
      </c>
      <c r="U60" s="249">
        <v>2</v>
      </c>
      <c r="V60" s="279">
        <f>W60*3+Y60*1</f>
        <v>9</v>
      </c>
      <c r="W60" s="279">
        <f>IF(ISNUMBER(D60),IF(D60&gt;F60,1,0))+IF(ISNUMBER(G60),IF(G60&gt;I60,1,0))+IF(ISNUMBER(J60),IF(J60&gt;L60,1,0))+IF(ISNUMBER(M60),IF(M60&gt;O60,1,0))+IF(ISNUMBER(P60),IF(P60&gt;R60,1,0))+IF(ISNUMBER(S60),IF(S60&gt;U60,1,0))+IF(ISNUMBER(D61),IF(D61&gt;F61,1,0))+IF(ISNUMBER(G61),IF(G61&gt;I61,1,0))+IF(ISNUMBER(J61),IF(J61&gt;L61,1,0))+IF(ISNUMBER(M61),IF(M61&gt;O61,1,0))+IF(ISNUMBER(P61),IF(P61&gt;R61,1,0))+IF(ISNUMBER(S61),IF(S61&gt;U61,1,0))</f>
        <v>2</v>
      </c>
      <c r="X60" s="279">
        <f>IF(ISNUMBER(D60),IF(D60&lt;F60,1,0))+IF(ISNUMBER(G60),IF(G60&lt;I60,1,0))+IF(ISNUMBER(J60),IF(J60&lt;L60,1,0))+IF(ISNUMBER(M60),IF(M60&lt;O60,1,0))+IF(ISNUMBER(P60),IF(P60&lt;R60,1,0))+IF(ISNUMBER(S60),IF(S60&lt;U60,1,0))+IF(ISNUMBER(D61),IF(D61&lt;F61,1,0))+IF(ISNUMBER(G61),IF(G61&lt;I61,1,0))+IF(ISNUMBER(J61),IF(J61&lt;L61,1,0))+IF(ISNUMBER(M61),IF(M61&lt;O61,1,0))+IF(ISNUMBER(P61),IF(P61&lt;R61,1,0))+IF(ISNUMBER(S61),IF(S61&lt;U61,1,0))</f>
        <v>5</v>
      </c>
      <c r="Y60" s="279">
        <f>IF(ISNUMBER(D60),IF(D60=F60,1,0))+IF(ISNUMBER(G60),IF(G60=I60,1,0))+IF(ISNUMBER(J60),IF(J60=L60,1,0))+IF(ISNUMBER(M60),IF(M60=O60,1,0))+IF(ISNUMBER(P60),IF(P60=R60,1,0))+IF(ISNUMBER(S60),IF(S60=U60,1,0))+IF(ISNUMBER(D61),IF(D61=F61,1,0))+IF(ISNUMBER(G61),IF(G61=I61,1,0))+IF(ISNUMBER(J61),IF(J61=L61,1,0))+IF(ISNUMBER(M61),IF(M61=O61,1,0))+IF(ISNUMBER(P61),IF(P61=R61,1,0))+IF(ISNUMBER(S61),IF(S61=U61,1,0))</f>
        <v>3</v>
      </c>
      <c r="Z60" s="279">
        <f>SUM(D60,G60,J60,M60,P60,S60,D61,G61,J61,M61,P61)</f>
        <v>6</v>
      </c>
      <c r="AA60" s="279">
        <f>SUM(F60,I60,L60,O60,R60,U60,F61,I61,L61,O61,R61,U61)</f>
        <v>10</v>
      </c>
      <c r="AB60" s="279">
        <f>Z60-AA60</f>
        <v>-4</v>
      </c>
      <c r="AC60" s="279">
        <v>5</v>
      </c>
    </row>
    <row r="61" spans="1:29" ht="12" customHeight="1">
      <c r="A61" s="280"/>
      <c r="B61" s="254" t="s">
        <v>428</v>
      </c>
      <c r="C61" s="288"/>
      <c r="D61" s="284"/>
      <c r="E61" s="285"/>
      <c r="F61" s="286"/>
      <c r="G61" s="240">
        <v>2</v>
      </c>
      <c r="H61" s="243" t="s">
        <v>935</v>
      </c>
      <c r="I61" s="242">
        <v>1</v>
      </c>
      <c r="J61" s="240">
        <v>0</v>
      </c>
      <c r="K61" s="243" t="s">
        <v>935</v>
      </c>
      <c r="L61" s="242">
        <v>1</v>
      </c>
      <c r="M61" s="244">
        <v>1</v>
      </c>
      <c r="N61" s="243" t="s">
        <v>935</v>
      </c>
      <c r="O61" s="245">
        <v>1</v>
      </c>
      <c r="P61" s="244">
        <v>0</v>
      </c>
      <c r="Q61" s="246" t="s">
        <v>935</v>
      </c>
      <c r="R61" s="245">
        <v>0</v>
      </c>
      <c r="S61" s="240">
        <v>0</v>
      </c>
      <c r="T61" s="243" t="s">
        <v>935</v>
      </c>
      <c r="U61" s="242">
        <v>0</v>
      </c>
      <c r="V61" s="280"/>
      <c r="W61" s="280"/>
      <c r="X61" s="280"/>
      <c r="Y61" s="280"/>
      <c r="Z61" s="280"/>
      <c r="AA61" s="280"/>
      <c r="AB61" s="280"/>
      <c r="AC61" s="280"/>
    </row>
    <row r="62" spans="1:29" ht="12" customHeight="1">
      <c r="A62" s="279" t="s">
        <v>353</v>
      </c>
      <c r="B62" s="255" t="s">
        <v>427</v>
      </c>
      <c r="C62" s="287" t="s">
        <v>95</v>
      </c>
      <c r="D62" s="247">
        <v>1</v>
      </c>
      <c r="E62" s="253" t="s">
        <v>935</v>
      </c>
      <c r="F62" s="249">
        <v>0</v>
      </c>
      <c r="G62" s="281" t="s">
        <v>167</v>
      </c>
      <c r="H62" s="282"/>
      <c r="I62" s="283"/>
      <c r="J62" s="247">
        <v>3</v>
      </c>
      <c r="K62" s="248" t="s">
        <v>935</v>
      </c>
      <c r="L62" s="249">
        <v>0</v>
      </c>
      <c r="M62" s="250">
        <v>0</v>
      </c>
      <c r="N62" s="248" t="s">
        <v>935</v>
      </c>
      <c r="O62" s="251">
        <v>1</v>
      </c>
      <c r="P62" s="250">
        <v>3</v>
      </c>
      <c r="Q62" s="252" t="s">
        <v>935</v>
      </c>
      <c r="R62" s="251">
        <v>0</v>
      </c>
      <c r="S62" s="247">
        <v>0</v>
      </c>
      <c r="T62" s="248" t="s">
        <v>935</v>
      </c>
      <c r="U62" s="249">
        <v>0</v>
      </c>
      <c r="V62" s="279">
        <f>W62*3+Y62*1</f>
        <v>17</v>
      </c>
      <c r="W62" s="279">
        <f>IF(ISNUMBER(D62),IF(D62&gt;F62,1,0))+IF(ISNUMBER(G62),IF(G62&gt;I62,1,0))+IF(ISNUMBER(J62),IF(J62&gt;L62,1,0))+IF(ISNUMBER(M62),IF(M62&gt;O62,1,0))+IF(ISNUMBER(P62),IF(P62&gt;R62,1,0))+IF(ISNUMBER(S62),IF(S62&gt;U62,1,0))+IF(ISNUMBER(D63),IF(D63&gt;F63,1,0))+IF(ISNUMBER(G63),IF(G63&gt;I63,1,0))+IF(ISNUMBER(J63),IF(J63&gt;L63,1,0))+IF(ISNUMBER(M63),IF(M63&gt;O63,1,0))+IF(ISNUMBER(P63),IF(P63&gt;R63,1,0))+IF(ISNUMBER(S63),IF(S63&gt;U63,1,0))</f>
        <v>5</v>
      </c>
      <c r="X62" s="279">
        <f>IF(ISNUMBER(D62),IF(D62&lt;F62,1,0))+IF(ISNUMBER(G62),IF(G62&lt;I62,1,0))+IF(ISNUMBER(J62),IF(J62&lt;L62,1,0))+IF(ISNUMBER(M62),IF(M62&lt;O62,1,0))+IF(ISNUMBER(P62),IF(P62&lt;R62,1,0))+IF(ISNUMBER(S62),IF(S62&lt;U62,1,0))+IF(ISNUMBER(D63),IF(D63&lt;F63,1,0))+IF(ISNUMBER(G63),IF(G63&lt;I63,1,0))+IF(ISNUMBER(J63),IF(J63&lt;L63,1,0))+IF(ISNUMBER(M63),IF(M63&lt;O63,1,0))+IF(ISNUMBER(P63),IF(P63&lt;R63,1,0))+IF(ISNUMBER(S63),IF(S63&lt;U63,1,0))</f>
        <v>3</v>
      </c>
      <c r="Y62" s="279">
        <f>IF(ISNUMBER(D62),IF(D62=F62,1,0))+IF(ISNUMBER(G62),IF(G62=I62,1,0))+IF(ISNUMBER(J62),IF(J62=L62,1,0))+IF(ISNUMBER(M62),IF(M62=O62,1,0))+IF(ISNUMBER(P62),IF(P62=R62,1,0))+IF(ISNUMBER(S62),IF(S62=U62,1,0))+IF(ISNUMBER(D63),IF(D63=F63,1,0))+IF(ISNUMBER(G63),IF(G63=I63,1,0))+IF(ISNUMBER(J63),IF(J63=L63,1,0))+IF(ISNUMBER(M63),IF(M63=O63,1,0))+IF(ISNUMBER(P63),IF(P63=R63,1,0))+IF(ISNUMBER(S63),IF(S63=U63,1,0))</f>
        <v>2</v>
      </c>
      <c r="Z62" s="279">
        <f>SUM(D62,G62,J62,M62,P62,S62,D63,G63,J63,M63,P63)</f>
        <v>14</v>
      </c>
      <c r="AA62" s="279">
        <f>SUM(F62,I62,L62,O62,R62,U62,F63,I63,L63,O63,R63,U63)</f>
        <v>6</v>
      </c>
      <c r="AB62" s="279">
        <f>Z62-AA62</f>
        <v>8</v>
      </c>
      <c r="AC62" s="279">
        <v>3</v>
      </c>
    </row>
    <row r="63" spans="1:29" ht="12" customHeight="1">
      <c r="A63" s="280"/>
      <c r="B63" s="254" t="s">
        <v>428</v>
      </c>
      <c r="C63" s="288"/>
      <c r="D63" s="240">
        <v>1</v>
      </c>
      <c r="E63" s="241" t="s">
        <v>935</v>
      </c>
      <c r="F63" s="242">
        <v>2</v>
      </c>
      <c r="G63" s="284" t="s">
        <v>933</v>
      </c>
      <c r="H63" s="285"/>
      <c r="I63" s="286"/>
      <c r="J63" s="240">
        <v>1</v>
      </c>
      <c r="K63" s="243" t="s">
        <v>935</v>
      </c>
      <c r="L63" s="242">
        <v>1</v>
      </c>
      <c r="M63" s="244">
        <v>2</v>
      </c>
      <c r="N63" s="243" t="s">
        <v>935</v>
      </c>
      <c r="O63" s="245">
        <v>1</v>
      </c>
      <c r="P63" s="244">
        <v>3</v>
      </c>
      <c r="Q63" s="246" t="s">
        <v>935</v>
      </c>
      <c r="R63" s="245">
        <v>0</v>
      </c>
      <c r="S63" s="240">
        <v>0</v>
      </c>
      <c r="T63" s="243" t="s">
        <v>935</v>
      </c>
      <c r="U63" s="242">
        <v>1</v>
      </c>
      <c r="V63" s="280"/>
      <c r="W63" s="280"/>
      <c r="X63" s="280"/>
      <c r="Y63" s="280"/>
      <c r="Z63" s="280"/>
      <c r="AA63" s="280"/>
      <c r="AB63" s="280"/>
      <c r="AC63" s="280"/>
    </row>
    <row r="64" spans="1:29" ht="12" customHeight="1">
      <c r="A64" s="279" t="s">
        <v>354</v>
      </c>
      <c r="B64" s="255" t="s">
        <v>427</v>
      </c>
      <c r="C64" s="287" t="s">
        <v>583</v>
      </c>
      <c r="D64" s="247">
        <v>2</v>
      </c>
      <c r="E64" s="253" t="s">
        <v>935</v>
      </c>
      <c r="F64" s="249">
        <v>0</v>
      </c>
      <c r="G64" s="247">
        <v>0</v>
      </c>
      <c r="H64" s="248" t="s">
        <v>935</v>
      </c>
      <c r="I64" s="249">
        <v>3</v>
      </c>
      <c r="J64" s="281" t="s">
        <v>950</v>
      </c>
      <c r="K64" s="282"/>
      <c r="L64" s="283"/>
      <c r="M64" s="250">
        <v>0</v>
      </c>
      <c r="N64" s="248" t="s">
        <v>935</v>
      </c>
      <c r="O64" s="251">
        <v>2</v>
      </c>
      <c r="P64" s="250">
        <v>0</v>
      </c>
      <c r="Q64" s="252" t="s">
        <v>935</v>
      </c>
      <c r="R64" s="251">
        <v>0</v>
      </c>
      <c r="S64" s="247">
        <v>0</v>
      </c>
      <c r="T64" s="248" t="s">
        <v>935</v>
      </c>
      <c r="U64" s="249">
        <v>1</v>
      </c>
      <c r="V64" s="279">
        <f>W64*3+Y64*1</f>
        <v>9</v>
      </c>
      <c r="W64" s="279">
        <f>IF(ISNUMBER(D64),IF(D64&gt;F64,1,0))+IF(ISNUMBER(G64),IF(G64&gt;I64,1,0))+IF(ISNUMBER(J64),IF(J64&gt;L64,1,0))+IF(ISNUMBER(M64),IF(M64&gt;O64,1,0))+IF(ISNUMBER(P64),IF(P64&gt;R64,1,0))+IF(ISNUMBER(S64),IF(S64&gt;U64,1,0))+IF(ISNUMBER(D65),IF(D65&gt;F65,1,0))+IF(ISNUMBER(G65),IF(G65&gt;I65,1,0))+IF(ISNUMBER(J65),IF(J65&gt;L65,1,0))+IF(ISNUMBER(M65),IF(M65&gt;O65,1,0))+IF(ISNUMBER(P65),IF(P65&gt;R65,1,0))+IF(ISNUMBER(S65),IF(S65&gt;U65,1,0))</f>
        <v>2</v>
      </c>
      <c r="X64" s="279">
        <f>IF(ISNUMBER(D64),IF(D64&lt;F64,1,0))+IF(ISNUMBER(G64),IF(G64&lt;I64,1,0))+IF(ISNUMBER(J64),IF(J64&lt;L64,1,0))+IF(ISNUMBER(M64),IF(M64&lt;O64,1,0))+IF(ISNUMBER(P64),IF(P64&lt;R64,1,0))+IF(ISNUMBER(S64),IF(S64&lt;U64,1,0))+IF(ISNUMBER(D65),IF(D65&lt;F65,1,0))+IF(ISNUMBER(G65),IF(G65&lt;I65,1,0))+IF(ISNUMBER(J65),IF(J65&lt;L65,1,0))+IF(ISNUMBER(M65),IF(M65&lt;O65,1,0))+IF(ISNUMBER(P65),IF(P65&lt;R65,1,0))+IF(ISNUMBER(S65),IF(S65&lt;U65,1,0))</f>
        <v>5</v>
      </c>
      <c r="Y64" s="279">
        <f>IF(ISNUMBER(D64),IF(D64=F64,1,0))+IF(ISNUMBER(G64),IF(G64=I64,1,0))+IF(ISNUMBER(J64),IF(J64=L64,1,0))+IF(ISNUMBER(M64),IF(M64=O64,1,0))+IF(ISNUMBER(P64),IF(P64=R64,1,0))+IF(ISNUMBER(S64),IF(S64=U64,1,0))+IF(ISNUMBER(D65),IF(D65=F65,1,0))+IF(ISNUMBER(G65),IF(G65=I65,1,0))+IF(ISNUMBER(J65),IF(J65=L65,1,0))+IF(ISNUMBER(M65),IF(M65=O65,1,0))+IF(ISNUMBER(P65),IF(P65=R65,1,0))+IF(ISNUMBER(S65),IF(S65=U65,1,0))</f>
        <v>3</v>
      </c>
      <c r="Z64" s="279">
        <f>SUM(D64,G64,J64,M64,P64,S64,D65,G65,J65,M65,P65)</f>
        <v>5</v>
      </c>
      <c r="AA64" s="279">
        <f>SUM(F64,I64,L64,O64,R64,U64,F65,I65,L65,O65,R65,U65)</f>
        <v>12</v>
      </c>
      <c r="AB64" s="279">
        <f>Z64-AA64</f>
        <v>-7</v>
      </c>
      <c r="AC64" s="279">
        <v>4</v>
      </c>
    </row>
    <row r="65" spans="1:29" ht="12" customHeight="1">
      <c r="A65" s="280"/>
      <c r="B65" s="254" t="s">
        <v>428</v>
      </c>
      <c r="C65" s="288"/>
      <c r="D65" s="240">
        <v>1</v>
      </c>
      <c r="E65" s="241" t="s">
        <v>935</v>
      </c>
      <c r="F65" s="242">
        <v>0</v>
      </c>
      <c r="G65" s="240">
        <v>1</v>
      </c>
      <c r="H65" s="243" t="s">
        <v>935</v>
      </c>
      <c r="I65" s="242">
        <v>1</v>
      </c>
      <c r="J65" s="284" t="s">
        <v>933</v>
      </c>
      <c r="K65" s="285"/>
      <c r="L65" s="286"/>
      <c r="M65" s="244">
        <v>1</v>
      </c>
      <c r="N65" s="243" t="s">
        <v>935</v>
      </c>
      <c r="O65" s="245">
        <v>3</v>
      </c>
      <c r="P65" s="244">
        <v>0</v>
      </c>
      <c r="Q65" s="246" t="s">
        <v>935</v>
      </c>
      <c r="R65" s="245">
        <v>0</v>
      </c>
      <c r="S65" s="240">
        <v>1</v>
      </c>
      <c r="T65" s="243" t="s">
        <v>935</v>
      </c>
      <c r="U65" s="242">
        <v>2</v>
      </c>
      <c r="V65" s="280"/>
      <c r="W65" s="280"/>
      <c r="X65" s="280"/>
      <c r="Y65" s="280"/>
      <c r="Z65" s="280"/>
      <c r="AA65" s="280"/>
      <c r="AB65" s="280"/>
      <c r="AC65" s="280"/>
    </row>
    <row r="66" spans="1:29" ht="12" customHeight="1">
      <c r="A66" s="279" t="s">
        <v>355</v>
      </c>
      <c r="B66" s="255" t="s">
        <v>427</v>
      </c>
      <c r="C66" s="287" t="s">
        <v>96</v>
      </c>
      <c r="D66" s="247">
        <v>2</v>
      </c>
      <c r="E66" s="253" t="s">
        <v>935</v>
      </c>
      <c r="F66" s="249">
        <v>0</v>
      </c>
      <c r="G66" s="247">
        <v>1</v>
      </c>
      <c r="H66" s="248" t="s">
        <v>935</v>
      </c>
      <c r="I66" s="249">
        <v>0</v>
      </c>
      <c r="J66" s="247">
        <v>2</v>
      </c>
      <c r="K66" s="248" t="s">
        <v>935</v>
      </c>
      <c r="L66" s="249">
        <v>0</v>
      </c>
      <c r="M66" s="281" t="s">
        <v>950</v>
      </c>
      <c r="N66" s="282"/>
      <c r="O66" s="283"/>
      <c r="P66" s="250">
        <v>1</v>
      </c>
      <c r="Q66" s="252" t="s">
        <v>935</v>
      </c>
      <c r="R66" s="251">
        <v>0</v>
      </c>
      <c r="S66" s="247">
        <v>0</v>
      </c>
      <c r="T66" s="248" t="s">
        <v>935</v>
      </c>
      <c r="U66" s="249">
        <v>1</v>
      </c>
      <c r="V66" s="279">
        <f>W66*3+Y66*1</f>
        <v>20</v>
      </c>
      <c r="W66" s="279">
        <f>IF(ISNUMBER(D66),IF(D66&gt;F66,1,0))+IF(ISNUMBER(G66),IF(G66&gt;I66,1,0))+IF(ISNUMBER(J66),IF(J66&gt;L66,1,0))+IF(ISNUMBER(M66),IF(M66&gt;O66,1,0))+IF(ISNUMBER(P66),IF(P66&gt;R66,1,0))+IF(ISNUMBER(S66),IF(S66&gt;U66,1,0))+IF(ISNUMBER(D67),IF(D67&gt;F67,1,0))+IF(ISNUMBER(G67),IF(G67&gt;I67,1,0))+IF(ISNUMBER(J67),IF(J67&gt;L67,1,0))+IF(ISNUMBER(M67),IF(M67&gt;O67,1,0))+IF(ISNUMBER(P67),IF(P67&gt;R67,1,0))+IF(ISNUMBER(S67),IF(S67&gt;U67,1,0))</f>
        <v>6</v>
      </c>
      <c r="X66" s="279">
        <f>IF(ISNUMBER(D66),IF(D66&lt;F66,1,0))+IF(ISNUMBER(G66),IF(G66&lt;I66,1,0))+IF(ISNUMBER(J66),IF(J66&lt;L66,1,0))+IF(ISNUMBER(M66),IF(M66&lt;O66,1,0))+IF(ISNUMBER(P66),IF(P66&lt;R66,1,0))+IF(ISNUMBER(S66),IF(S66&lt;U66,1,0))+IF(ISNUMBER(D67),IF(D67&lt;F67,1,0))+IF(ISNUMBER(G67),IF(G67&lt;I67,1,0))+IF(ISNUMBER(J67),IF(J67&lt;L67,1,0))+IF(ISNUMBER(M67),IF(M67&lt;O67,1,0))+IF(ISNUMBER(P67),IF(P67&lt;R67,1,0))+IF(ISNUMBER(S67),IF(S67&lt;U67,1,0))</f>
        <v>2</v>
      </c>
      <c r="Y66" s="279">
        <f>IF(ISNUMBER(D66),IF(D66=F66,1,0))+IF(ISNUMBER(G66),IF(G66=I66,1,0))+IF(ISNUMBER(J66),IF(J66=L66,1,0))+IF(ISNUMBER(M66),IF(M66=O66,1,0))+IF(ISNUMBER(P66),IF(P66=R66,1,0))+IF(ISNUMBER(S66),IF(S66=U66,1,0))+IF(ISNUMBER(D67),IF(D67=F67,1,0))+IF(ISNUMBER(G67),IF(G67=I67,1,0))+IF(ISNUMBER(J67),IF(J67=L67,1,0))+IF(ISNUMBER(M67),IF(M67=O67,1,0))+IF(ISNUMBER(P67),IF(P67=R67,1,0))+IF(ISNUMBER(S67),IF(S67=U67,1,0))</f>
        <v>2</v>
      </c>
      <c r="Z66" s="279">
        <f>SUM(D66,G66,J66,M66,P66,S66,D67,G67,J67,M67,P67)</f>
        <v>12</v>
      </c>
      <c r="AA66" s="279">
        <f>SUM(F66,I66,L66,O66,R66,U66,F67,I67,L67,O67,R67,U67)</f>
        <v>5</v>
      </c>
      <c r="AB66" s="279">
        <f>Z66-AA66</f>
        <v>7</v>
      </c>
      <c r="AC66" s="279">
        <v>2</v>
      </c>
    </row>
    <row r="67" spans="1:29" ht="12" customHeight="1">
      <c r="A67" s="280"/>
      <c r="B67" s="254" t="s">
        <v>428</v>
      </c>
      <c r="C67" s="288"/>
      <c r="D67" s="240">
        <v>1</v>
      </c>
      <c r="E67" s="241" t="s">
        <v>935</v>
      </c>
      <c r="F67" s="242">
        <v>1</v>
      </c>
      <c r="G67" s="240">
        <v>1</v>
      </c>
      <c r="H67" s="243" t="s">
        <v>935</v>
      </c>
      <c r="I67" s="242">
        <v>2</v>
      </c>
      <c r="J67" s="240">
        <v>3</v>
      </c>
      <c r="K67" s="243" t="s">
        <v>935</v>
      </c>
      <c r="L67" s="242">
        <v>1</v>
      </c>
      <c r="M67" s="284" t="s">
        <v>933</v>
      </c>
      <c r="N67" s="285"/>
      <c r="O67" s="286"/>
      <c r="P67" s="244">
        <v>1</v>
      </c>
      <c r="Q67" s="246" t="s">
        <v>935</v>
      </c>
      <c r="R67" s="245">
        <v>0</v>
      </c>
      <c r="S67" s="240">
        <v>0</v>
      </c>
      <c r="T67" s="243" t="s">
        <v>935</v>
      </c>
      <c r="U67" s="242">
        <v>0</v>
      </c>
      <c r="V67" s="280"/>
      <c r="W67" s="280"/>
      <c r="X67" s="280"/>
      <c r="Y67" s="280"/>
      <c r="Z67" s="280"/>
      <c r="AA67" s="280"/>
      <c r="AB67" s="280"/>
      <c r="AC67" s="280"/>
    </row>
    <row r="68" spans="1:29" ht="12" customHeight="1">
      <c r="A68" s="279" t="s">
        <v>356</v>
      </c>
      <c r="B68" s="255" t="s">
        <v>427</v>
      </c>
      <c r="C68" s="287" t="s">
        <v>97</v>
      </c>
      <c r="D68" s="247">
        <v>0</v>
      </c>
      <c r="E68" s="253" t="s">
        <v>935</v>
      </c>
      <c r="F68" s="249">
        <v>2</v>
      </c>
      <c r="G68" s="247">
        <v>0</v>
      </c>
      <c r="H68" s="248" t="s">
        <v>935</v>
      </c>
      <c r="I68" s="249">
        <v>3</v>
      </c>
      <c r="J68" s="247">
        <v>0</v>
      </c>
      <c r="K68" s="248" t="s">
        <v>935</v>
      </c>
      <c r="L68" s="249">
        <v>0</v>
      </c>
      <c r="M68" s="250">
        <v>0</v>
      </c>
      <c r="N68" s="248" t="s">
        <v>935</v>
      </c>
      <c r="O68" s="251">
        <v>1</v>
      </c>
      <c r="P68" s="281" t="s">
        <v>950</v>
      </c>
      <c r="Q68" s="282"/>
      <c r="R68" s="283"/>
      <c r="S68" s="247">
        <v>0</v>
      </c>
      <c r="T68" s="248" t="s">
        <v>935</v>
      </c>
      <c r="U68" s="249">
        <v>0</v>
      </c>
      <c r="V68" s="279">
        <f>W68*3+Y68*1</f>
        <v>4</v>
      </c>
      <c r="W68" s="279">
        <f>IF(ISNUMBER(D68),IF(D68&gt;F68,1,0))+IF(ISNUMBER(G68),IF(G68&gt;I68,1,0))+IF(ISNUMBER(J68),IF(J68&gt;L68,1,0))+IF(ISNUMBER(M68),IF(M68&gt;O68,1,0))+IF(ISNUMBER(P68),IF(P68&gt;R68,1,0))+IF(ISNUMBER(S68),IF(S68&gt;U68,1,0))+IF(ISNUMBER(D69),IF(D69&gt;F69,1,0))+IF(ISNUMBER(G69),IF(G69&gt;I69,1,0))+IF(ISNUMBER(J69),IF(J69&gt;L69,1,0))+IF(ISNUMBER(M69),IF(M69&gt;O69,1,0))+IF(ISNUMBER(P69),IF(P69&gt;R69,1,0))+IF(ISNUMBER(S69),IF(S69&gt;U69,1,0))</f>
        <v>0</v>
      </c>
      <c r="X68" s="279">
        <f>IF(ISNUMBER(D68),IF(D68&lt;F68,1,0))+IF(ISNUMBER(G68),IF(G68&lt;I68,1,0))+IF(ISNUMBER(J68),IF(J68&lt;L68,1,0))+IF(ISNUMBER(M68),IF(M68&lt;O68,1,0))+IF(ISNUMBER(P68),IF(P68&lt;R68,1,0))+IF(ISNUMBER(S68),IF(S68&lt;U68,1,0))+IF(ISNUMBER(D69),IF(D69&lt;F69,1,0))+IF(ISNUMBER(G69),IF(G69&lt;I69,1,0))+IF(ISNUMBER(J69),IF(J69&lt;L69,1,0))+IF(ISNUMBER(M69),IF(M69&lt;O69,1,0))+IF(ISNUMBER(P69),IF(P69&lt;R69,1,0))+IF(ISNUMBER(S69),IF(S69&lt;U69,1,0))</f>
        <v>6</v>
      </c>
      <c r="Y68" s="279">
        <f>IF(ISNUMBER(D68),IF(D68=F68,1,0))+IF(ISNUMBER(G68),IF(G68=I68,1,0))+IF(ISNUMBER(J68),IF(J68=L68,1,0))+IF(ISNUMBER(M68),IF(M68=O68,1,0))+IF(ISNUMBER(P68),IF(P68=R68,1,0))+IF(ISNUMBER(S68),IF(S68=U68,1,0))+IF(ISNUMBER(D69),IF(D69=F69,1,0))+IF(ISNUMBER(G69),IF(G69=I69,1,0))+IF(ISNUMBER(J69),IF(J69=L69,1,0))+IF(ISNUMBER(M69),IF(M69=O69,1,0))+IF(ISNUMBER(P69),IF(P69=R69,1,0))+IF(ISNUMBER(S69),IF(S69=U69,1,0))</f>
        <v>4</v>
      </c>
      <c r="Z68" s="279">
        <f>SUM(D68,G68,J68,M68,P68,S68,D69,G69,J69,M69,P69)</f>
        <v>0</v>
      </c>
      <c r="AA68" s="279">
        <f>SUM(F68,I68,L68,O68,R68,U68,F69,I69,L69,O69,R69,U69)</f>
        <v>12</v>
      </c>
      <c r="AB68" s="279">
        <f>Z68-AA68</f>
        <v>-12</v>
      </c>
      <c r="AC68" s="279">
        <v>6</v>
      </c>
    </row>
    <row r="69" spans="1:29" ht="12" customHeight="1">
      <c r="A69" s="280"/>
      <c r="B69" s="254" t="s">
        <v>428</v>
      </c>
      <c r="C69" s="288"/>
      <c r="D69" s="240">
        <v>0</v>
      </c>
      <c r="E69" s="241" t="s">
        <v>935</v>
      </c>
      <c r="F69" s="242">
        <v>0</v>
      </c>
      <c r="G69" s="240">
        <v>0</v>
      </c>
      <c r="H69" s="243" t="s">
        <v>935</v>
      </c>
      <c r="I69" s="242">
        <v>3</v>
      </c>
      <c r="J69" s="240">
        <v>0</v>
      </c>
      <c r="K69" s="243" t="s">
        <v>935</v>
      </c>
      <c r="L69" s="242">
        <v>0</v>
      </c>
      <c r="M69" s="244">
        <v>0</v>
      </c>
      <c r="N69" s="243" t="s">
        <v>935</v>
      </c>
      <c r="O69" s="245">
        <v>1</v>
      </c>
      <c r="P69" s="284" t="s">
        <v>933</v>
      </c>
      <c r="Q69" s="285"/>
      <c r="R69" s="286"/>
      <c r="S69" s="240">
        <v>0</v>
      </c>
      <c r="T69" s="243" t="s">
        <v>935</v>
      </c>
      <c r="U69" s="242">
        <v>2</v>
      </c>
      <c r="V69" s="280"/>
      <c r="W69" s="280"/>
      <c r="X69" s="280"/>
      <c r="Y69" s="280"/>
      <c r="Z69" s="280"/>
      <c r="AA69" s="280"/>
      <c r="AB69" s="280"/>
      <c r="AC69" s="280"/>
    </row>
    <row r="70" spans="1:29" ht="12" customHeight="1">
      <c r="A70" s="279" t="s">
        <v>430</v>
      </c>
      <c r="B70" s="255" t="s">
        <v>427</v>
      </c>
      <c r="C70" s="287" t="s">
        <v>98</v>
      </c>
      <c r="D70" s="247">
        <v>2</v>
      </c>
      <c r="E70" s="253" t="s">
        <v>166</v>
      </c>
      <c r="F70" s="249">
        <v>1</v>
      </c>
      <c r="G70" s="247">
        <v>0</v>
      </c>
      <c r="H70" s="248" t="s">
        <v>935</v>
      </c>
      <c r="I70" s="249">
        <v>0</v>
      </c>
      <c r="J70" s="247">
        <v>1</v>
      </c>
      <c r="K70" s="248" t="s">
        <v>935</v>
      </c>
      <c r="L70" s="249">
        <v>0</v>
      </c>
      <c r="M70" s="250">
        <v>1</v>
      </c>
      <c r="N70" s="248" t="s">
        <v>935</v>
      </c>
      <c r="O70" s="251">
        <v>0</v>
      </c>
      <c r="P70" s="250">
        <v>0</v>
      </c>
      <c r="Q70" s="248" t="s">
        <v>935</v>
      </c>
      <c r="R70" s="251">
        <v>0</v>
      </c>
      <c r="S70" s="281" t="s">
        <v>950</v>
      </c>
      <c r="T70" s="282"/>
      <c r="U70" s="283"/>
      <c r="V70" s="279">
        <f>W70*3+Y70*1</f>
        <v>22</v>
      </c>
      <c r="W70" s="279">
        <f>IF(ISNUMBER(D70),IF(D70&gt;F70,1,0))+IF(ISNUMBER(G70),IF(G70&gt;I70,1,0))+IF(ISNUMBER(J70),IF(J70&gt;L70,1,0))+IF(ISNUMBER(M70),IF(M70&gt;O70,1,0))+IF(ISNUMBER(P70),IF(P70&gt;R70,1,0))+IF(ISNUMBER(S70),IF(S70&gt;U70,1,0))+IF(ISNUMBER(D71),IF(D71&gt;F71,1,0))+IF(ISNUMBER(G71),IF(G71&gt;I71,1,0))+IF(ISNUMBER(J71),IF(J71&gt;L71,1,0))+IF(ISNUMBER(M71),IF(M71&gt;O71,1,0))+IF(ISNUMBER(P71),IF(P71&gt;R71,1,0))+IF(ISNUMBER(S71),IF(S71&gt;U71,1,0))</f>
        <v>6</v>
      </c>
      <c r="X70" s="279">
        <f>IF(ISNUMBER(D70),IF(D70&lt;F70,1,0))+IF(ISNUMBER(G70),IF(G70&lt;I70,1,0))+IF(ISNUMBER(J70),IF(J70&lt;L70,1,0))+IF(ISNUMBER(M70),IF(M70&lt;O70,1,0))+IF(ISNUMBER(P70),IF(P70&lt;R70,1,0))+IF(ISNUMBER(S70),IF(S70&lt;U70,1,0))+IF(ISNUMBER(D71),IF(D71&lt;F71,1,0))+IF(ISNUMBER(G71),IF(G71&lt;I71,1,0))+IF(ISNUMBER(J71),IF(J71&lt;L71,1,0))+IF(ISNUMBER(M71),IF(M71&lt;O71,1,0))+IF(ISNUMBER(P71),IF(P71&lt;R71,1,0))+IF(ISNUMBER(S71),IF(S71&lt;U71,1,0))</f>
        <v>0</v>
      </c>
      <c r="Y70" s="279">
        <f>IF(ISNUMBER(D70),IF(D70=F70,1,0))+IF(ISNUMBER(G70),IF(G70=I70,1,0))+IF(ISNUMBER(J70),IF(J70=L70,1,0))+IF(ISNUMBER(M70),IF(M70=O70,1,0))+IF(ISNUMBER(P70),IF(P70=R70,1,0))+IF(ISNUMBER(S70),IF(S70=U70,1,0))+IF(ISNUMBER(D71),IF(D71=F71,1,0))+IF(ISNUMBER(G71),IF(G71=I71,1,0))+IF(ISNUMBER(J71),IF(J71=L71,1,0))+IF(ISNUMBER(M71),IF(M71=O71,1,0))+IF(ISNUMBER(P71),IF(P71=R71,1,0))+IF(ISNUMBER(S71),IF(S71=U71,1,0))</f>
        <v>4</v>
      </c>
      <c r="Z70" s="279">
        <f>SUM(D70,G70,J70,M70,P70,S70,D71,G71,J71,M71,P71)</f>
        <v>9</v>
      </c>
      <c r="AA70" s="279">
        <f>SUM(F70,I70,L70,O70,R70,U70,F71,I71,L71,O71,R71,U71)</f>
        <v>2</v>
      </c>
      <c r="AB70" s="279">
        <f>Z70-AA70</f>
        <v>7</v>
      </c>
      <c r="AC70" s="279">
        <v>1</v>
      </c>
    </row>
    <row r="71" spans="1:29" ht="12" customHeight="1">
      <c r="A71" s="280"/>
      <c r="B71" s="254" t="s">
        <v>428</v>
      </c>
      <c r="C71" s="288"/>
      <c r="D71" s="240">
        <v>0</v>
      </c>
      <c r="E71" s="241" t="s">
        <v>935</v>
      </c>
      <c r="F71" s="242">
        <v>0</v>
      </c>
      <c r="G71" s="240">
        <v>1</v>
      </c>
      <c r="H71" s="243" t="s">
        <v>935</v>
      </c>
      <c r="I71" s="242">
        <v>0</v>
      </c>
      <c r="J71" s="240">
        <v>2</v>
      </c>
      <c r="K71" s="243" t="s">
        <v>935</v>
      </c>
      <c r="L71" s="242">
        <v>1</v>
      </c>
      <c r="M71" s="244">
        <v>0</v>
      </c>
      <c r="N71" s="243" t="s">
        <v>935</v>
      </c>
      <c r="O71" s="245">
        <v>0</v>
      </c>
      <c r="P71" s="244">
        <v>2</v>
      </c>
      <c r="Q71" s="243" t="s">
        <v>935</v>
      </c>
      <c r="R71" s="245">
        <v>0</v>
      </c>
      <c r="S71" s="284" t="s">
        <v>933</v>
      </c>
      <c r="T71" s="285"/>
      <c r="U71" s="286"/>
      <c r="V71" s="280"/>
      <c r="W71" s="280"/>
      <c r="X71" s="280"/>
      <c r="Y71" s="280"/>
      <c r="Z71" s="280"/>
      <c r="AA71" s="280"/>
      <c r="AB71" s="280"/>
      <c r="AC71" s="280"/>
    </row>
    <row r="72" ht="12" customHeight="1">
      <c r="C72" s="260"/>
    </row>
    <row r="73" spans="1:29" ht="24" customHeight="1">
      <c r="A73" s="1"/>
      <c r="B73" s="2" t="s">
        <v>435</v>
      </c>
      <c r="C73" s="261"/>
      <c r="D73" s="289" t="str">
        <f>C74</f>
        <v>明郷</v>
      </c>
      <c r="E73" s="290"/>
      <c r="F73" s="291"/>
      <c r="G73" s="289" t="str">
        <f>C76</f>
        <v>青山</v>
      </c>
      <c r="H73" s="290"/>
      <c r="I73" s="291"/>
      <c r="J73" s="289" t="str">
        <f>C78</f>
        <v>長森SS</v>
      </c>
      <c r="K73" s="290"/>
      <c r="L73" s="291"/>
      <c r="M73" s="289" t="str">
        <f>C80</f>
        <v>那加一</v>
      </c>
      <c r="N73" s="290"/>
      <c r="O73" s="291"/>
      <c r="P73" s="289" t="str">
        <f>C82</f>
        <v>牛牧</v>
      </c>
      <c r="Q73" s="290"/>
      <c r="R73" s="291"/>
      <c r="S73" s="289" t="str">
        <f>C84</f>
        <v>北方</v>
      </c>
      <c r="T73" s="290"/>
      <c r="U73" s="291"/>
      <c r="V73" s="230" t="s">
        <v>926</v>
      </c>
      <c r="W73" s="230" t="s">
        <v>927</v>
      </c>
      <c r="X73" s="230" t="s">
        <v>928</v>
      </c>
      <c r="Y73" s="230" t="s">
        <v>929</v>
      </c>
      <c r="Z73" s="230" t="s">
        <v>930</v>
      </c>
      <c r="AA73" s="230" t="s">
        <v>931</v>
      </c>
      <c r="AB73" s="230" t="s">
        <v>938</v>
      </c>
      <c r="AC73" s="230" t="s">
        <v>932</v>
      </c>
    </row>
    <row r="74" spans="1:29" ht="12" customHeight="1">
      <c r="A74" s="279" t="s">
        <v>357</v>
      </c>
      <c r="B74" s="255" t="s">
        <v>427</v>
      </c>
      <c r="C74" s="287" t="s">
        <v>99</v>
      </c>
      <c r="D74" s="281" t="s">
        <v>933</v>
      </c>
      <c r="E74" s="282"/>
      <c r="F74" s="283"/>
      <c r="G74" s="247">
        <v>2</v>
      </c>
      <c r="H74" s="248" t="s">
        <v>935</v>
      </c>
      <c r="I74" s="249">
        <v>0</v>
      </c>
      <c r="J74" s="247">
        <v>1</v>
      </c>
      <c r="K74" s="248" t="s">
        <v>935</v>
      </c>
      <c r="L74" s="249">
        <v>3</v>
      </c>
      <c r="M74" s="250">
        <v>1</v>
      </c>
      <c r="N74" s="248" t="s">
        <v>935</v>
      </c>
      <c r="O74" s="251">
        <v>1</v>
      </c>
      <c r="P74" s="250">
        <v>0</v>
      </c>
      <c r="Q74" s="252" t="s">
        <v>935</v>
      </c>
      <c r="R74" s="251">
        <v>0</v>
      </c>
      <c r="S74" s="247">
        <v>0</v>
      </c>
      <c r="T74" s="248" t="s">
        <v>935</v>
      </c>
      <c r="U74" s="249">
        <v>1</v>
      </c>
      <c r="V74" s="294">
        <f>W74*3+Y74*1</f>
        <v>15</v>
      </c>
      <c r="W74" s="279">
        <f>IF(ISNUMBER(D74),IF(D74&gt;F74,1,0))+IF(ISNUMBER(G74),IF(G74&gt;I74,1,0))+IF(ISNUMBER(J74),IF(J74&gt;L74,1,0))+IF(ISNUMBER(M74),IF(M74&gt;O74,1,0))+IF(ISNUMBER(P74),IF(P74&gt;R74,1,0))+IF(ISNUMBER(S74),IF(S74&gt;U74,1,0))+IF(ISNUMBER(D75),IF(D75&gt;F75,1,0))+IF(ISNUMBER(G75),IF(G75&gt;I75,1,0))+IF(ISNUMBER(J75),IF(J75&gt;L75,1,0))+IF(ISNUMBER(M75),IF(M75&gt;O75,1,0))+IF(ISNUMBER(P75),IF(P75&gt;R75,1,0))+IF(ISNUMBER(S75),IF(S75&gt;U75,1,0))</f>
        <v>4</v>
      </c>
      <c r="X74" s="279">
        <f>IF(ISNUMBER(D74),IF(D74&lt;F74,1,0))+IF(ISNUMBER(G74),IF(G74&lt;I74,1,0))+IF(ISNUMBER(J74),IF(J74&lt;L74,1,0))+IF(ISNUMBER(M74),IF(M74&lt;O74,1,0))+IF(ISNUMBER(P74),IF(P74&lt;R74,1,0))+IF(ISNUMBER(S74),IF(S74&lt;U74,1,0))+IF(ISNUMBER(D75),IF(D75&lt;F75,1,0))+IF(ISNUMBER(G75),IF(G75&lt;I75,1,0))+IF(ISNUMBER(J75),IF(J75&lt;L75,1,0))+IF(ISNUMBER(M75),IF(M75&lt;O75,1,0))+IF(ISNUMBER(P75),IF(P75&lt;R75,1,0))+IF(ISNUMBER(S75),IF(S75&lt;U75,1,0))</f>
        <v>3</v>
      </c>
      <c r="Y74" s="279">
        <f>IF(ISNUMBER(D74),IF(D74=F74,1,0))+IF(ISNUMBER(G74),IF(G74=I74,1,0))+IF(ISNUMBER(J74),IF(J74=L74,1,0))+IF(ISNUMBER(M74),IF(M74=O74,1,0))+IF(ISNUMBER(P74),IF(P74=R74,1,0))+IF(ISNUMBER(S74),IF(S74=U74,1,0))+IF(ISNUMBER(D75),IF(D75=F75,1,0))+IF(ISNUMBER(G75),IF(G75=I75,1,0))+IF(ISNUMBER(J75),IF(J75=L75,1,0))+IF(ISNUMBER(M75),IF(M75=O75,1,0))+IF(ISNUMBER(P75),IF(P75=R75,1,0))+IF(ISNUMBER(S75),IF(S75=U75,1,0))</f>
        <v>3</v>
      </c>
      <c r="Z74" s="279">
        <f>SUM(D74,G74,J74,M74,P74,S74,D75,G75,J75,M75,P75)</f>
        <v>10</v>
      </c>
      <c r="AA74" s="279">
        <f>SUM(F74,I74,L74,O74,R74,U74,F75,I75,L75,O75,R75,U75)</f>
        <v>7</v>
      </c>
      <c r="AB74" s="279">
        <f>Z74-AA74</f>
        <v>3</v>
      </c>
      <c r="AC74" s="294">
        <v>3</v>
      </c>
    </row>
    <row r="75" spans="1:29" ht="12" customHeight="1">
      <c r="A75" s="280"/>
      <c r="B75" s="254" t="s">
        <v>428</v>
      </c>
      <c r="C75" s="288"/>
      <c r="D75" s="284"/>
      <c r="E75" s="285"/>
      <c r="F75" s="286"/>
      <c r="G75" s="240">
        <v>1</v>
      </c>
      <c r="H75" s="243" t="s">
        <v>935</v>
      </c>
      <c r="I75" s="242">
        <v>0</v>
      </c>
      <c r="J75" s="262">
        <v>2</v>
      </c>
      <c r="K75" s="243" t="s">
        <v>935</v>
      </c>
      <c r="L75" s="263">
        <v>0</v>
      </c>
      <c r="M75" s="244">
        <v>3</v>
      </c>
      <c r="N75" s="243" t="s">
        <v>935</v>
      </c>
      <c r="O75" s="245">
        <v>0</v>
      </c>
      <c r="P75" s="244">
        <v>0</v>
      </c>
      <c r="Q75" s="246" t="s">
        <v>935</v>
      </c>
      <c r="R75" s="245">
        <v>0</v>
      </c>
      <c r="S75" s="240">
        <v>1</v>
      </c>
      <c r="T75" s="243" t="s">
        <v>935</v>
      </c>
      <c r="U75" s="242">
        <v>2</v>
      </c>
      <c r="V75" s="295"/>
      <c r="W75" s="280"/>
      <c r="X75" s="280"/>
      <c r="Y75" s="280"/>
      <c r="Z75" s="280"/>
      <c r="AA75" s="280"/>
      <c r="AB75" s="280"/>
      <c r="AC75" s="295"/>
    </row>
    <row r="76" spans="1:29" ht="12" customHeight="1">
      <c r="A76" s="279" t="s">
        <v>353</v>
      </c>
      <c r="B76" s="255" t="s">
        <v>427</v>
      </c>
      <c r="C76" s="287" t="s">
        <v>100</v>
      </c>
      <c r="D76" s="247">
        <v>0</v>
      </c>
      <c r="E76" s="253" t="s">
        <v>935</v>
      </c>
      <c r="F76" s="249">
        <v>2</v>
      </c>
      <c r="G76" s="281" t="s">
        <v>167</v>
      </c>
      <c r="H76" s="282"/>
      <c r="I76" s="283"/>
      <c r="J76" s="247">
        <v>0</v>
      </c>
      <c r="K76" s="248" t="s">
        <v>935</v>
      </c>
      <c r="L76" s="249">
        <v>4</v>
      </c>
      <c r="M76" s="250">
        <v>2</v>
      </c>
      <c r="N76" s="248" t="s">
        <v>935</v>
      </c>
      <c r="O76" s="251">
        <v>4</v>
      </c>
      <c r="P76" s="250">
        <v>1</v>
      </c>
      <c r="Q76" s="252" t="s">
        <v>935</v>
      </c>
      <c r="R76" s="251">
        <v>0</v>
      </c>
      <c r="S76" s="247">
        <v>0</v>
      </c>
      <c r="T76" s="248" t="s">
        <v>935</v>
      </c>
      <c r="U76" s="249">
        <v>4</v>
      </c>
      <c r="V76" s="279">
        <f>W76*3+Y76*1</f>
        <v>6</v>
      </c>
      <c r="W76" s="279">
        <f>IF(ISNUMBER(D76),IF(D76&gt;F76,1,0))+IF(ISNUMBER(G76),IF(G76&gt;I76,1,0))+IF(ISNUMBER(J76),IF(J76&gt;L76,1,0))+IF(ISNUMBER(M76),IF(M76&gt;O76,1,0))+IF(ISNUMBER(P76),IF(P76&gt;R76,1,0))+IF(ISNUMBER(S76),IF(S76&gt;U76,1,0))+IF(ISNUMBER(D77),IF(D77&gt;F77,1,0))+IF(ISNUMBER(G77),IF(G77&gt;I77,1,0))+IF(ISNUMBER(J77),IF(J77&gt;L77,1,0))+IF(ISNUMBER(M77),IF(M77&gt;O77,1,0))+IF(ISNUMBER(P77),IF(P77&gt;R77,1,0))+IF(ISNUMBER(S77),IF(S77&gt;U77,1,0))</f>
        <v>2</v>
      </c>
      <c r="X76" s="279">
        <f>IF(ISNUMBER(D76),IF(D76&lt;F76,1,0))+IF(ISNUMBER(G76),IF(G76&lt;I76,1,0))+IF(ISNUMBER(J76),IF(J76&lt;L76,1,0))+IF(ISNUMBER(M76),IF(M76&lt;O76,1,0))+IF(ISNUMBER(P76),IF(P76&lt;R76,1,0))+IF(ISNUMBER(S76),IF(S76&lt;U76,1,0))+IF(ISNUMBER(D77),IF(D77&lt;F77,1,0))+IF(ISNUMBER(G77),IF(G77&lt;I77,1,0))+IF(ISNUMBER(J77),IF(J77&lt;L77,1,0))+IF(ISNUMBER(M77),IF(M77&lt;O77,1,0))+IF(ISNUMBER(P77),IF(P77&lt;R77,1,0))+IF(ISNUMBER(S77),IF(S77&lt;U77,1,0))</f>
        <v>8</v>
      </c>
      <c r="Y76" s="279">
        <f>IF(ISNUMBER(D76),IF(D76=F76,1,0))+IF(ISNUMBER(G76),IF(G76=I76,1,0))+IF(ISNUMBER(J76),IF(J76=L76,1,0))+IF(ISNUMBER(M76),IF(M76=O76,1,0))+IF(ISNUMBER(P76),IF(P76=R76,1,0))+IF(ISNUMBER(S76),IF(S76=U76,1,0))+IF(ISNUMBER(D77),IF(D77=F77,1,0))+IF(ISNUMBER(G77),IF(G77=I77,1,0))+IF(ISNUMBER(J77),IF(J77=L77,1,0))+IF(ISNUMBER(M77),IF(M77=O77,1,0))+IF(ISNUMBER(P77),IF(P77=R77,1,0))+IF(ISNUMBER(S77),IF(S77=U77,1,0))</f>
        <v>0</v>
      </c>
      <c r="Z76" s="279">
        <f>SUM(D76,G76,J76,M76,P76,S76,D77,G77,J77,M77,P77)</f>
        <v>5</v>
      </c>
      <c r="AA76" s="279">
        <f>SUM(F76,I76,L76,O76,R76,U76,F77,I77,L77,O77,R77,U77)</f>
        <v>36</v>
      </c>
      <c r="AB76" s="279">
        <f>Z76-AA76</f>
        <v>-31</v>
      </c>
      <c r="AC76" s="279">
        <v>6</v>
      </c>
    </row>
    <row r="77" spans="1:29" ht="12" customHeight="1">
      <c r="A77" s="280"/>
      <c r="B77" s="254" t="s">
        <v>428</v>
      </c>
      <c r="C77" s="288"/>
      <c r="D77" s="240">
        <v>0</v>
      </c>
      <c r="E77" s="241" t="s">
        <v>935</v>
      </c>
      <c r="F77" s="242">
        <v>1</v>
      </c>
      <c r="G77" s="284" t="s">
        <v>933</v>
      </c>
      <c r="H77" s="285"/>
      <c r="I77" s="286"/>
      <c r="J77" s="240">
        <v>2</v>
      </c>
      <c r="K77" s="243" t="s">
        <v>935</v>
      </c>
      <c r="L77" s="242">
        <v>1</v>
      </c>
      <c r="M77" s="244">
        <v>0</v>
      </c>
      <c r="N77" s="243" t="s">
        <v>935</v>
      </c>
      <c r="O77" s="245">
        <v>8</v>
      </c>
      <c r="P77" s="244">
        <v>0</v>
      </c>
      <c r="Q77" s="246" t="s">
        <v>935</v>
      </c>
      <c r="R77" s="245">
        <v>4</v>
      </c>
      <c r="S77" s="240">
        <v>0</v>
      </c>
      <c r="T77" s="243" t="s">
        <v>935</v>
      </c>
      <c r="U77" s="242">
        <v>8</v>
      </c>
      <c r="V77" s="280"/>
      <c r="W77" s="280"/>
      <c r="X77" s="280"/>
      <c r="Y77" s="280"/>
      <c r="Z77" s="280"/>
      <c r="AA77" s="280"/>
      <c r="AB77" s="280"/>
      <c r="AC77" s="280"/>
    </row>
    <row r="78" spans="1:29" ht="12" customHeight="1">
      <c r="A78" s="279" t="s">
        <v>354</v>
      </c>
      <c r="B78" s="255" t="s">
        <v>427</v>
      </c>
      <c r="C78" s="287" t="s">
        <v>101</v>
      </c>
      <c r="D78" s="247">
        <v>3</v>
      </c>
      <c r="E78" s="253" t="s">
        <v>935</v>
      </c>
      <c r="F78" s="249">
        <v>1</v>
      </c>
      <c r="G78" s="247">
        <v>4</v>
      </c>
      <c r="H78" s="248" t="s">
        <v>935</v>
      </c>
      <c r="I78" s="249">
        <v>0</v>
      </c>
      <c r="J78" s="281" t="s">
        <v>950</v>
      </c>
      <c r="K78" s="282"/>
      <c r="L78" s="283"/>
      <c r="M78" s="250">
        <v>0</v>
      </c>
      <c r="N78" s="248" t="s">
        <v>935</v>
      </c>
      <c r="O78" s="251">
        <v>2</v>
      </c>
      <c r="P78" s="250">
        <v>1</v>
      </c>
      <c r="Q78" s="252" t="s">
        <v>935</v>
      </c>
      <c r="R78" s="251">
        <v>1</v>
      </c>
      <c r="S78" s="247">
        <v>1</v>
      </c>
      <c r="T78" s="248" t="s">
        <v>935</v>
      </c>
      <c r="U78" s="249">
        <v>2</v>
      </c>
      <c r="V78" s="294">
        <f>W78*3+Y78*1</f>
        <v>11</v>
      </c>
      <c r="W78" s="279">
        <f>IF(ISNUMBER(D78),IF(D78&gt;F78,1,0))+IF(ISNUMBER(G78),IF(G78&gt;I78,1,0))+IF(ISNUMBER(J78),IF(J78&gt;L78,1,0))+IF(ISNUMBER(M78),IF(M78&gt;O78,1,0))+IF(ISNUMBER(P78),IF(P78&gt;R78,1,0))+IF(ISNUMBER(S78),IF(S78&gt;U78,1,0))+IF(ISNUMBER(D79),IF(D79&gt;F79,1,0))+IF(ISNUMBER(G79),IF(G79&gt;I79,1,0))+IF(ISNUMBER(J79),IF(J79&gt;L79,1,0))+IF(ISNUMBER(M79),IF(M79&gt;O79,1,0))+IF(ISNUMBER(P79),IF(P79&gt;R79,1,0))+IF(ISNUMBER(S79),IF(S79&gt;U79,1,0))</f>
        <v>3</v>
      </c>
      <c r="X78" s="279">
        <f>IF(ISNUMBER(D78),IF(D78&lt;F78,1,0))+IF(ISNUMBER(G78),IF(G78&lt;I78,1,0))+IF(ISNUMBER(J78),IF(J78&lt;L78,1,0))+IF(ISNUMBER(M78),IF(M78&lt;O78,1,0))+IF(ISNUMBER(P78),IF(P78&lt;R78,1,0))+IF(ISNUMBER(S78),IF(S78&lt;U78,1,0))+IF(ISNUMBER(D79),IF(D79&lt;F79,1,0))+IF(ISNUMBER(G79),IF(G79&lt;I79,1,0))+IF(ISNUMBER(J79),IF(J79&lt;L79,1,0))+IF(ISNUMBER(M79),IF(M79&lt;O79,1,0))+IF(ISNUMBER(P79),IF(P79&lt;R79,1,0))+IF(ISNUMBER(S79),IF(S79&lt;U79,1,0))</f>
        <v>5</v>
      </c>
      <c r="Y78" s="279">
        <f>IF(ISNUMBER(D78),IF(D78=F78,1,0))+IF(ISNUMBER(G78),IF(G78=I78,1,0))+IF(ISNUMBER(J78),IF(J78=L78,1,0))+IF(ISNUMBER(M78),IF(M78=O78,1,0))+IF(ISNUMBER(P78),IF(P78=R78,1,0))+IF(ISNUMBER(S78),IF(S78=U78,1,0))+IF(ISNUMBER(D79),IF(D79=F79,1,0))+IF(ISNUMBER(G79),IF(G79=I79,1,0))+IF(ISNUMBER(J79),IF(J79=L79,1,0))+IF(ISNUMBER(M79),IF(M79=O79,1,0))+IF(ISNUMBER(P79),IF(P79=R79,1,0))+IF(ISNUMBER(S79),IF(S79=U79,1,0))</f>
        <v>2</v>
      </c>
      <c r="Z78" s="279">
        <f>SUM(D78,G78,J78,M78,P78,S78,D79,G79,J79,M79,P79)</f>
        <v>10</v>
      </c>
      <c r="AA78" s="279">
        <f>SUM(F78,I78,L78,O78,R78,U78,F79,I79,L79,O79,R79,U79)</f>
        <v>17</v>
      </c>
      <c r="AB78" s="279">
        <f>Z78-AA78</f>
        <v>-7</v>
      </c>
      <c r="AC78" s="294">
        <v>4</v>
      </c>
    </row>
    <row r="79" spans="1:29" ht="12" customHeight="1">
      <c r="A79" s="280"/>
      <c r="B79" s="254" t="s">
        <v>428</v>
      </c>
      <c r="C79" s="288"/>
      <c r="D79" s="262">
        <v>0</v>
      </c>
      <c r="E79" s="241" t="s">
        <v>935</v>
      </c>
      <c r="F79" s="263">
        <v>2</v>
      </c>
      <c r="G79" s="240">
        <v>1</v>
      </c>
      <c r="H79" s="243" t="s">
        <v>935</v>
      </c>
      <c r="I79" s="242">
        <v>2</v>
      </c>
      <c r="J79" s="284" t="s">
        <v>933</v>
      </c>
      <c r="K79" s="285"/>
      <c r="L79" s="286"/>
      <c r="M79" s="244">
        <v>0</v>
      </c>
      <c r="N79" s="243" t="s">
        <v>935</v>
      </c>
      <c r="O79" s="245">
        <v>0</v>
      </c>
      <c r="P79" s="244">
        <v>0</v>
      </c>
      <c r="Q79" s="246" t="s">
        <v>935</v>
      </c>
      <c r="R79" s="245">
        <v>5</v>
      </c>
      <c r="S79" s="240">
        <v>3</v>
      </c>
      <c r="T79" s="243" t="s">
        <v>935</v>
      </c>
      <c r="U79" s="242">
        <v>2</v>
      </c>
      <c r="V79" s="295"/>
      <c r="W79" s="280"/>
      <c r="X79" s="280"/>
      <c r="Y79" s="280"/>
      <c r="Z79" s="280"/>
      <c r="AA79" s="280"/>
      <c r="AB79" s="280"/>
      <c r="AC79" s="295"/>
    </row>
    <row r="80" spans="1:29" ht="12" customHeight="1">
      <c r="A80" s="279" t="s">
        <v>355</v>
      </c>
      <c r="B80" s="255" t="s">
        <v>427</v>
      </c>
      <c r="C80" s="287" t="s">
        <v>102</v>
      </c>
      <c r="D80" s="247">
        <v>1</v>
      </c>
      <c r="E80" s="253" t="s">
        <v>935</v>
      </c>
      <c r="F80" s="249">
        <v>1</v>
      </c>
      <c r="G80" s="247">
        <v>4</v>
      </c>
      <c r="H80" s="248" t="s">
        <v>935</v>
      </c>
      <c r="I80" s="249">
        <v>2</v>
      </c>
      <c r="J80" s="247">
        <v>2</v>
      </c>
      <c r="K80" s="248" t="s">
        <v>935</v>
      </c>
      <c r="L80" s="249">
        <v>0</v>
      </c>
      <c r="M80" s="281" t="s">
        <v>950</v>
      </c>
      <c r="N80" s="282"/>
      <c r="O80" s="283"/>
      <c r="P80" s="250">
        <v>3</v>
      </c>
      <c r="Q80" s="252" t="s">
        <v>935</v>
      </c>
      <c r="R80" s="251">
        <v>0</v>
      </c>
      <c r="S80" s="247">
        <v>4</v>
      </c>
      <c r="T80" s="248" t="s">
        <v>935</v>
      </c>
      <c r="U80" s="249">
        <v>1</v>
      </c>
      <c r="V80" s="279">
        <f>W80*3+Y80*1</f>
        <v>21</v>
      </c>
      <c r="W80" s="279">
        <f>IF(ISNUMBER(D80),IF(D80&gt;F80,1,0))+IF(ISNUMBER(G80),IF(G80&gt;I80,1,0))+IF(ISNUMBER(J80),IF(J80&gt;L80,1,0))+IF(ISNUMBER(M80),IF(M80&gt;O80,1,0))+IF(ISNUMBER(P80),IF(P80&gt;R80,1,0))+IF(ISNUMBER(S80),IF(S80&gt;U80,1,0))+IF(ISNUMBER(D81),IF(D81&gt;F81,1,0))+IF(ISNUMBER(G81),IF(G81&gt;I81,1,0))+IF(ISNUMBER(J81),IF(J81&gt;L81,1,0))+IF(ISNUMBER(M81),IF(M81&gt;O81,1,0))+IF(ISNUMBER(P81),IF(P81&gt;R81,1,0))+IF(ISNUMBER(S81),IF(S81&gt;U81,1,0))</f>
        <v>6</v>
      </c>
      <c r="X80" s="279">
        <f>IF(ISNUMBER(D80),IF(D80&lt;F80,1,0))+IF(ISNUMBER(G80),IF(G80&lt;I80,1,0))+IF(ISNUMBER(J80),IF(J80&lt;L80,1,0))+IF(ISNUMBER(M80),IF(M80&lt;O80,1,0))+IF(ISNUMBER(P80),IF(P80&lt;R80,1,0))+IF(ISNUMBER(S80),IF(S80&lt;U80,1,0))+IF(ISNUMBER(D81),IF(D81&lt;F81,1,0))+IF(ISNUMBER(G81),IF(G81&lt;I81,1,0))+IF(ISNUMBER(J81),IF(J81&lt;L81,1,0))+IF(ISNUMBER(M81),IF(M81&lt;O81,1,0))+IF(ISNUMBER(P81),IF(P81&lt;R81,1,0))+IF(ISNUMBER(S81),IF(S81&lt;U81,1,0))</f>
        <v>1</v>
      </c>
      <c r="Y80" s="279">
        <f>IF(ISNUMBER(D80),IF(D80=F80,1,0))+IF(ISNUMBER(G80),IF(G80=I80,1,0))+IF(ISNUMBER(J80),IF(J80=L80,1,0))+IF(ISNUMBER(M80),IF(M80=O80,1,0))+IF(ISNUMBER(P80),IF(P80=R80,1,0))+IF(ISNUMBER(S80),IF(S80=U80,1,0))+IF(ISNUMBER(D81),IF(D81=F81,1,0))+IF(ISNUMBER(G81),IF(G81=I81,1,0))+IF(ISNUMBER(J81),IF(J81=L81,1,0))+IF(ISNUMBER(M81),IF(M81=O81,1,0))+IF(ISNUMBER(P81),IF(P81=R81,1,0))+IF(ISNUMBER(S81),IF(S81=U81,1,0))</f>
        <v>3</v>
      </c>
      <c r="Z80" s="279">
        <f>SUM(D80,G80,J80,M80,P80,S80,D81,G81,J81,M81,P81)</f>
        <v>22</v>
      </c>
      <c r="AA80" s="279">
        <f>SUM(F80,I80,L80,O80,R80,U80,F81,I81,L81,O81,R81,U81)</f>
        <v>7</v>
      </c>
      <c r="AB80" s="279">
        <f>Z80-AA80</f>
        <v>15</v>
      </c>
      <c r="AC80" s="279">
        <v>1</v>
      </c>
    </row>
    <row r="81" spans="1:29" ht="12" customHeight="1">
      <c r="A81" s="280"/>
      <c r="B81" s="254" t="s">
        <v>428</v>
      </c>
      <c r="C81" s="288"/>
      <c r="D81" s="240">
        <v>0</v>
      </c>
      <c r="E81" s="241" t="s">
        <v>935</v>
      </c>
      <c r="F81" s="242">
        <v>3</v>
      </c>
      <c r="G81" s="240">
        <v>8</v>
      </c>
      <c r="H81" s="243" t="s">
        <v>935</v>
      </c>
      <c r="I81" s="242">
        <v>0</v>
      </c>
      <c r="J81" s="240">
        <v>0</v>
      </c>
      <c r="K81" s="243" t="s">
        <v>935</v>
      </c>
      <c r="L81" s="242">
        <v>0</v>
      </c>
      <c r="M81" s="284" t="s">
        <v>933</v>
      </c>
      <c r="N81" s="285"/>
      <c r="O81" s="286"/>
      <c r="P81" s="244">
        <v>0</v>
      </c>
      <c r="Q81" s="246" t="s">
        <v>935</v>
      </c>
      <c r="R81" s="245">
        <v>0</v>
      </c>
      <c r="S81" s="240">
        <v>5</v>
      </c>
      <c r="T81" s="243" t="s">
        <v>935</v>
      </c>
      <c r="U81" s="242">
        <v>0</v>
      </c>
      <c r="V81" s="280"/>
      <c r="W81" s="280"/>
      <c r="X81" s="280"/>
      <c r="Y81" s="280"/>
      <c r="Z81" s="280"/>
      <c r="AA81" s="280"/>
      <c r="AB81" s="280"/>
      <c r="AC81" s="280"/>
    </row>
    <row r="82" spans="1:29" ht="12" customHeight="1">
      <c r="A82" s="279" t="s">
        <v>356</v>
      </c>
      <c r="B82" s="255" t="s">
        <v>427</v>
      </c>
      <c r="C82" s="287" t="s">
        <v>103</v>
      </c>
      <c r="D82" s="247">
        <v>0</v>
      </c>
      <c r="E82" s="253" t="s">
        <v>935</v>
      </c>
      <c r="F82" s="249">
        <v>0</v>
      </c>
      <c r="G82" s="247">
        <v>0</v>
      </c>
      <c r="H82" s="248" t="s">
        <v>935</v>
      </c>
      <c r="I82" s="249">
        <v>1</v>
      </c>
      <c r="J82" s="247">
        <v>1</v>
      </c>
      <c r="K82" s="248" t="s">
        <v>935</v>
      </c>
      <c r="L82" s="249">
        <v>1</v>
      </c>
      <c r="M82" s="250">
        <v>0</v>
      </c>
      <c r="N82" s="248" t="s">
        <v>935</v>
      </c>
      <c r="O82" s="251">
        <v>3</v>
      </c>
      <c r="P82" s="281" t="s">
        <v>950</v>
      </c>
      <c r="Q82" s="282"/>
      <c r="R82" s="283"/>
      <c r="S82" s="247">
        <v>1</v>
      </c>
      <c r="T82" s="248" t="s">
        <v>935</v>
      </c>
      <c r="U82" s="249">
        <v>3</v>
      </c>
      <c r="V82" s="279">
        <f>W82*3+Y82*1</f>
        <v>10</v>
      </c>
      <c r="W82" s="279">
        <f>IF(ISNUMBER(D82),IF(D82&gt;F82,1,0))+IF(ISNUMBER(G82),IF(G82&gt;I82,1,0))+IF(ISNUMBER(J82),IF(J82&gt;L82,1,0))+IF(ISNUMBER(M82),IF(M82&gt;O82,1,0))+IF(ISNUMBER(P82),IF(P82&gt;R82,1,0))+IF(ISNUMBER(S82),IF(S82&gt;U82,1,0))+IF(ISNUMBER(D83),IF(D83&gt;F83,1,0))+IF(ISNUMBER(G83),IF(G83&gt;I83,1,0))+IF(ISNUMBER(J83),IF(J83&gt;L83,1,0))+IF(ISNUMBER(M83),IF(M83&gt;O83,1,0))+IF(ISNUMBER(P83),IF(P83&gt;R83,1,0))+IF(ISNUMBER(S83),IF(S83&gt;U83,1,0))</f>
        <v>2</v>
      </c>
      <c r="X82" s="279">
        <f>IF(ISNUMBER(D82),IF(D82&lt;F82,1,0))+IF(ISNUMBER(G82),IF(G82&lt;I82,1,0))+IF(ISNUMBER(J82),IF(J82&lt;L82,1,0))+IF(ISNUMBER(M82),IF(M82&lt;O82,1,0))+IF(ISNUMBER(P82),IF(P82&lt;R82,1,0))+IF(ISNUMBER(S82),IF(S82&lt;U82,1,0))+IF(ISNUMBER(D83),IF(D83&lt;F83,1,0))+IF(ISNUMBER(G83),IF(G83&lt;I83,1,0))+IF(ISNUMBER(J83),IF(J83&lt;L83,1,0))+IF(ISNUMBER(M83),IF(M83&lt;O83,1,0))+IF(ISNUMBER(P83),IF(P83&lt;R83,1,0))+IF(ISNUMBER(S83),IF(S83&lt;U83,1,0))</f>
        <v>4</v>
      </c>
      <c r="Y82" s="279">
        <f>IF(ISNUMBER(D82),IF(D82=F82,1,0))+IF(ISNUMBER(G82),IF(G82=I82,1,0))+IF(ISNUMBER(J82),IF(J82=L82,1,0))+IF(ISNUMBER(M82),IF(M82=O82,1,0))+IF(ISNUMBER(P82),IF(P82=R82,1,0))+IF(ISNUMBER(S82),IF(S82=U82,1,0))+IF(ISNUMBER(D83),IF(D83=F83,1,0))+IF(ISNUMBER(G83),IF(G83=I83,1,0))+IF(ISNUMBER(J83),IF(J83=L83,1,0))+IF(ISNUMBER(M83),IF(M83=O83,1,0))+IF(ISNUMBER(P83),IF(P83=R83,1,0))+IF(ISNUMBER(S83),IF(S83=U83,1,0))</f>
        <v>4</v>
      </c>
      <c r="Z82" s="279">
        <f>SUM(D82,G82,J82,M82,P82,S82,D83,G83,J83,M83,P83)</f>
        <v>11</v>
      </c>
      <c r="AA82" s="279">
        <f>SUM(F82,I82,L82,O82,R82,U82,F83,I83,L83,O83,R83,U83)</f>
        <v>12</v>
      </c>
      <c r="AB82" s="279">
        <f>Z82-AA82</f>
        <v>-1</v>
      </c>
      <c r="AC82" s="279">
        <v>5</v>
      </c>
    </row>
    <row r="83" spans="1:29" ht="12" customHeight="1">
      <c r="A83" s="280"/>
      <c r="B83" s="254" t="s">
        <v>428</v>
      </c>
      <c r="C83" s="288"/>
      <c r="D83" s="240">
        <v>0</v>
      </c>
      <c r="E83" s="241" t="s">
        <v>935</v>
      </c>
      <c r="F83" s="242">
        <v>0</v>
      </c>
      <c r="G83" s="240">
        <v>4</v>
      </c>
      <c r="H83" s="243" t="s">
        <v>935</v>
      </c>
      <c r="I83" s="242">
        <v>0</v>
      </c>
      <c r="J83" s="240">
        <v>5</v>
      </c>
      <c r="K83" s="243" t="s">
        <v>935</v>
      </c>
      <c r="L83" s="242">
        <v>0</v>
      </c>
      <c r="M83" s="244">
        <v>0</v>
      </c>
      <c r="N83" s="243" t="s">
        <v>935</v>
      </c>
      <c r="O83" s="245">
        <v>0</v>
      </c>
      <c r="P83" s="284" t="s">
        <v>933</v>
      </c>
      <c r="Q83" s="285"/>
      <c r="R83" s="286"/>
      <c r="S83" s="240">
        <v>1</v>
      </c>
      <c r="T83" s="243" t="s">
        <v>935</v>
      </c>
      <c r="U83" s="242">
        <v>4</v>
      </c>
      <c r="V83" s="280"/>
      <c r="W83" s="280"/>
      <c r="X83" s="280"/>
      <c r="Y83" s="280"/>
      <c r="Z83" s="280"/>
      <c r="AA83" s="280"/>
      <c r="AB83" s="280"/>
      <c r="AC83" s="280"/>
    </row>
    <row r="84" spans="1:29" ht="12" customHeight="1">
      <c r="A84" s="279" t="s">
        <v>430</v>
      </c>
      <c r="B84" s="255" t="s">
        <v>427</v>
      </c>
      <c r="C84" s="287" t="s">
        <v>104</v>
      </c>
      <c r="D84" s="247">
        <v>1</v>
      </c>
      <c r="E84" s="253" t="s">
        <v>166</v>
      </c>
      <c r="F84" s="249">
        <v>0</v>
      </c>
      <c r="G84" s="247">
        <v>4</v>
      </c>
      <c r="H84" s="248" t="s">
        <v>935</v>
      </c>
      <c r="I84" s="249">
        <v>0</v>
      </c>
      <c r="J84" s="247">
        <v>2</v>
      </c>
      <c r="K84" s="248" t="s">
        <v>935</v>
      </c>
      <c r="L84" s="249">
        <v>1</v>
      </c>
      <c r="M84" s="250">
        <v>1</v>
      </c>
      <c r="N84" s="248" t="s">
        <v>935</v>
      </c>
      <c r="O84" s="251">
        <v>4</v>
      </c>
      <c r="P84" s="250">
        <v>3</v>
      </c>
      <c r="Q84" s="248" t="s">
        <v>935</v>
      </c>
      <c r="R84" s="251">
        <v>1</v>
      </c>
      <c r="S84" s="281" t="s">
        <v>950</v>
      </c>
      <c r="T84" s="282"/>
      <c r="U84" s="283"/>
      <c r="V84" s="279">
        <f>W84*3+Y84*1</f>
        <v>21</v>
      </c>
      <c r="W84" s="279">
        <f>IF(ISNUMBER(D84),IF(D84&gt;F84,1,0))+IF(ISNUMBER(G84),IF(G84&gt;I84,1,0))+IF(ISNUMBER(J84),IF(J84&gt;L84,1,0))+IF(ISNUMBER(M84),IF(M84&gt;O84,1,0))+IF(ISNUMBER(P84),IF(P84&gt;R84,1,0))+IF(ISNUMBER(S84),IF(S84&gt;U84,1,0))+IF(ISNUMBER(D85),IF(D85&gt;F85,1,0))+IF(ISNUMBER(G85),IF(G85&gt;I85,1,0))+IF(ISNUMBER(J85),IF(J85&gt;L85,1,0))+IF(ISNUMBER(M85),IF(M85&gt;O85,1,0))+IF(ISNUMBER(P85),IF(P85&gt;R85,1,0))+IF(ISNUMBER(S85),IF(S85&gt;U85,1,0))</f>
        <v>7</v>
      </c>
      <c r="X84" s="279">
        <f>IF(ISNUMBER(D84),IF(D84&lt;F84,1,0))+IF(ISNUMBER(G84),IF(G84&lt;I84,1,0))+IF(ISNUMBER(J84),IF(J84&lt;L84,1,0))+IF(ISNUMBER(M84),IF(M84&lt;O84,1,0))+IF(ISNUMBER(P84),IF(P84&lt;R84,1,0))+IF(ISNUMBER(S84),IF(S84&lt;U84,1,0))+IF(ISNUMBER(D85),IF(D85&lt;F85,1,0))+IF(ISNUMBER(G85),IF(G85&lt;I85,1,0))+IF(ISNUMBER(J85),IF(J85&lt;L85,1,0))+IF(ISNUMBER(M85),IF(M85&lt;O85,1,0))+IF(ISNUMBER(P85),IF(P85&lt;R85,1,0))+IF(ISNUMBER(S85),IF(S85&lt;U85,1,0))</f>
        <v>3</v>
      </c>
      <c r="Y84" s="279">
        <f>IF(ISNUMBER(D84),IF(D84=F84,1,0))+IF(ISNUMBER(G84),IF(G84=I84,1,0))+IF(ISNUMBER(J84),IF(J84=L84,1,0))+IF(ISNUMBER(M84),IF(M84=O84,1,0))+IF(ISNUMBER(P84),IF(P84=R84,1,0))+IF(ISNUMBER(S84),IF(S84=U84,1,0))+IF(ISNUMBER(D85),IF(D85=F85,1,0))+IF(ISNUMBER(G85),IF(G85=I85,1,0))+IF(ISNUMBER(J85),IF(J85=L85,1,0))+IF(ISNUMBER(M85),IF(M85=O85,1,0))+IF(ISNUMBER(P85),IF(P85=R85,1,0))+IF(ISNUMBER(S85),IF(S85=U85,1,0))</f>
        <v>0</v>
      </c>
      <c r="Z84" s="279">
        <f>SUM(D84,G84,J84,M84,P84,S84,D85,G85,J85,M85,P85)</f>
        <v>27</v>
      </c>
      <c r="AA84" s="279">
        <f>SUM(F84,I84,L84,O84,R84,U84,F85,I85,L85,O85,R85,U85)</f>
        <v>16</v>
      </c>
      <c r="AB84" s="279">
        <f>Z84-AA84</f>
        <v>11</v>
      </c>
      <c r="AC84" s="279">
        <v>2</v>
      </c>
    </row>
    <row r="85" spans="1:29" ht="12" customHeight="1">
      <c r="A85" s="280"/>
      <c r="B85" s="254" t="s">
        <v>428</v>
      </c>
      <c r="C85" s="288"/>
      <c r="D85" s="240">
        <v>2</v>
      </c>
      <c r="E85" s="241" t="s">
        <v>935</v>
      </c>
      <c r="F85" s="242">
        <v>1</v>
      </c>
      <c r="G85" s="240">
        <v>8</v>
      </c>
      <c r="H85" s="243" t="s">
        <v>935</v>
      </c>
      <c r="I85" s="242">
        <v>0</v>
      </c>
      <c r="J85" s="240">
        <v>2</v>
      </c>
      <c r="K85" s="243" t="s">
        <v>935</v>
      </c>
      <c r="L85" s="242">
        <v>3</v>
      </c>
      <c r="M85" s="244">
        <v>0</v>
      </c>
      <c r="N85" s="243" t="s">
        <v>935</v>
      </c>
      <c r="O85" s="245">
        <v>5</v>
      </c>
      <c r="P85" s="244">
        <v>4</v>
      </c>
      <c r="Q85" s="243" t="s">
        <v>935</v>
      </c>
      <c r="R85" s="245">
        <v>1</v>
      </c>
      <c r="S85" s="284" t="s">
        <v>933</v>
      </c>
      <c r="T85" s="285"/>
      <c r="U85" s="286"/>
      <c r="V85" s="280"/>
      <c r="W85" s="280"/>
      <c r="X85" s="280"/>
      <c r="Y85" s="280"/>
      <c r="Z85" s="280"/>
      <c r="AA85" s="280"/>
      <c r="AB85" s="280"/>
      <c r="AC85" s="280"/>
    </row>
    <row r="87" spans="1:29" ht="19.5" customHeight="1">
      <c r="A87" s="266" t="s">
        <v>980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</row>
    <row r="88" spans="1:29" ht="24" customHeight="1">
      <c r="A88" s="1"/>
      <c r="B88" s="2" t="s">
        <v>436</v>
      </c>
      <c r="C88" s="2"/>
      <c r="D88" s="289" t="str">
        <f>C89</f>
        <v>バロル</v>
      </c>
      <c r="E88" s="290"/>
      <c r="F88" s="291"/>
      <c r="G88" s="289" t="str">
        <f>C91</f>
        <v>真正</v>
      </c>
      <c r="H88" s="290"/>
      <c r="I88" s="291"/>
      <c r="J88" s="289" t="str">
        <f>C93</f>
        <v>長良西</v>
      </c>
      <c r="K88" s="290"/>
      <c r="L88" s="291"/>
      <c r="M88" s="289" t="str">
        <f>C95</f>
        <v>羽島</v>
      </c>
      <c r="N88" s="290"/>
      <c r="O88" s="291"/>
      <c r="P88" s="289" t="str">
        <f>C97</f>
        <v>長良東</v>
      </c>
      <c r="Q88" s="290"/>
      <c r="R88" s="291"/>
      <c r="S88" s="289" t="str">
        <f>C99</f>
        <v>蘇原JFC</v>
      </c>
      <c r="T88" s="290"/>
      <c r="U88" s="291"/>
      <c r="V88" s="230" t="s">
        <v>926</v>
      </c>
      <c r="W88" s="230" t="s">
        <v>927</v>
      </c>
      <c r="X88" s="230" t="s">
        <v>928</v>
      </c>
      <c r="Y88" s="230" t="s">
        <v>929</v>
      </c>
      <c r="Z88" s="230" t="s">
        <v>930</v>
      </c>
      <c r="AA88" s="230" t="s">
        <v>931</v>
      </c>
      <c r="AB88" s="230" t="s">
        <v>938</v>
      </c>
      <c r="AC88" s="230" t="s">
        <v>932</v>
      </c>
    </row>
    <row r="89" spans="1:29" ht="12" customHeight="1">
      <c r="A89" s="279" t="s">
        <v>357</v>
      </c>
      <c r="B89" s="255" t="s">
        <v>427</v>
      </c>
      <c r="C89" s="287" t="s">
        <v>494</v>
      </c>
      <c r="D89" s="281" t="s">
        <v>933</v>
      </c>
      <c r="E89" s="282"/>
      <c r="F89" s="283"/>
      <c r="G89" s="247">
        <v>2</v>
      </c>
      <c r="H89" s="248" t="s">
        <v>935</v>
      </c>
      <c r="I89" s="249">
        <v>1</v>
      </c>
      <c r="J89" s="247">
        <v>1</v>
      </c>
      <c r="K89" s="248" t="s">
        <v>935</v>
      </c>
      <c r="L89" s="249">
        <v>1</v>
      </c>
      <c r="M89" s="250">
        <v>0</v>
      </c>
      <c r="N89" s="248" t="s">
        <v>935</v>
      </c>
      <c r="O89" s="251">
        <v>7</v>
      </c>
      <c r="P89" s="250">
        <v>1</v>
      </c>
      <c r="Q89" s="252" t="s">
        <v>935</v>
      </c>
      <c r="R89" s="251">
        <v>2</v>
      </c>
      <c r="S89" s="247">
        <v>0</v>
      </c>
      <c r="T89" s="248" t="s">
        <v>935</v>
      </c>
      <c r="U89" s="249">
        <v>1</v>
      </c>
      <c r="V89" s="279">
        <f>W89*3+Y89*1</f>
        <v>10</v>
      </c>
      <c r="W89" s="279">
        <f>IF(ISNUMBER(D89),IF(D89&gt;F89,1,0))+IF(ISNUMBER(G89),IF(G89&gt;I89,1,0))+IF(ISNUMBER(J89),IF(J89&gt;L89,1,0))+IF(ISNUMBER(M89),IF(M89&gt;O89,1,0))+IF(ISNUMBER(P89),IF(P89&gt;R89,1,0))+IF(ISNUMBER(S89),IF(S89&gt;U89,1,0))+IF(ISNUMBER(D90),IF(D90&gt;F90,1,0))+IF(ISNUMBER(G90),IF(G90&gt;I90,1,0))+IF(ISNUMBER(J90),IF(J90&gt;L90,1,0))+IF(ISNUMBER(M90),IF(M90&gt;O90,1,0))+IF(ISNUMBER(P90),IF(P90&gt;R90,1,0))+IF(ISNUMBER(S90),IF(S90&gt;U90,1,0))</f>
        <v>3</v>
      </c>
      <c r="X89" s="279">
        <f>IF(ISNUMBER(D89),IF(D89&lt;F89,1,0))+IF(ISNUMBER(G89),IF(G89&lt;I89,1,0))+IF(ISNUMBER(J89),IF(J89&lt;L89,1,0))+IF(ISNUMBER(M89),IF(M89&lt;O89,1,0))+IF(ISNUMBER(P89),IF(P89&lt;R89,1,0))+IF(ISNUMBER(S89),IF(S89&lt;U89,1,0))+IF(ISNUMBER(D90),IF(D90&lt;F90,1,0))+IF(ISNUMBER(G90),IF(G90&lt;I90,1,0))+IF(ISNUMBER(J90),IF(J90&lt;L90,1,0))+IF(ISNUMBER(M90),IF(M90&lt;O90,1,0))+IF(ISNUMBER(P90),IF(P90&lt;R90,1,0))+IF(ISNUMBER(S90),IF(S90&lt;U90,1,0))</f>
        <v>6</v>
      </c>
      <c r="Y89" s="279">
        <f>IF(ISNUMBER(D89),IF(D89=F89,1,0))+IF(ISNUMBER(G89),IF(G89=I89,1,0))+IF(ISNUMBER(J89),IF(J89=L89,1,0))+IF(ISNUMBER(M89),IF(M89=O89,1,0))+IF(ISNUMBER(P89),IF(P89=R89,1,0))+IF(ISNUMBER(S89),IF(S89=U89,1,0))+IF(ISNUMBER(D90),IF(D90=F90,1,0))+IF(ISNUMBER(G90),IF(G90=I90,1,0))+IF(ISNUMBER(J90),IF(J90=L90,1,0))+IF(ISNUMBER(M90),IF(M90=O90,1,0))+IF(ISNUMBER(P90),IF(P90=R90,1,0))+IF(ISNUMBER(S90),IF(S90=U90,1,0))</f>
        <v>1</v>
      </c>
      <c r="Z89" s="279">
        <f>SUM(D89,G89,J89,M89,P89,S89,D90,G90,J90,M90,P90)</f>
        <v>12</v>
      </c>
      <c r="AA89" s="279">
        <f>SUM(F89,I89,L89,O89,R89,U89,F90,I90,L90,O90,R90,U90)</f>
        <v>27</v>
      </c>
      <c r="AB89" s="279">
        <f>Z89-AA89</f>
        <v>-15</v>
      </c>
      <c r="AC89" s="279">
        <v>5</v>
      </c>
    </row>
    <row r="90" spans="1:29" ht="12" customHeight="1">
      <c r="A90" s="280"/>
      <c r="B90" s="254" t="s">
        <v>428</v>
      </c>
      <c r="C90" s="288"/>
      <c r="D90" s="284"/>
      <c r="E90" s="285"/>
      <c r="F90" s="286"/>
      <c r="G90" s="240">
        <v>0</v>
      </c>
      <c r="H90" s="243" t="s">
        <v>935</v>
      </c>
      <c r="I90" s="242">
        <v>2</v>
      </c>
      <c r="J90" s="240">
        <v>5</v>
      </c>
      <c r="K90" s="243" t="s">
        <v>935</v>
      </c>
      <c r="L90" s="242">
        <v>1</v>
      </c>
      <c r="M90" s="244">
        <v>0</v>
      </c>
      <c r="N90" s="243" t="s">
        <v>935</v>
      </c>
      <c r="O90" s="245">
        <v>8</v>
      </c>
      <c r="P90" s="244">
        <v>3</v>
      </c>
      <c r="Q90" s="246" t="s">
        <v>935</v>
      </c>
      <c r="R90" s="245">
        <v>2</v>
      </c>
      <c r="S90" s="240">
        <v>0</v>
      </c>
      <c r="T90" s="243" t="s">
        <v>935</v>
      </c>
      <c r="U90" s="242">
        <v>2</v>
      </c>
      <c r="V90" s="280"/>
      <c r="W90" s="280"/>
      <c r="X90" s="280"/>
      <c r="Y90" s="280"/>
      <c r="Z90" s="280"/>
      <c r="AA90" s="280"/>
      <c r="AB90" s="280"/>
      <c r="AC90" s="280"/>
    </row>
    <row r="91" spans="1:29" ht="12" customHeight="1">
      <c r="A91" s="279" t="s">
        <v>353</v>
      </c>
      <c r="B91" s="255" t="s">
        <v>427</v>
      </c>
      <c r="C91" s="287" t="s">
        <v>105</v>
      </c>
      <c r="D91" s="247">
        <v>1</v>
      </c>
      <c r="E91" s="253" t="s">
        <v>935</v>
      </c>
      <c r="F91" s="249">
        <v>2</v>
      </c>
      <c r="G91" s="281" t="s">
        <v>167</v>
      </c>
      <c r="H91" s="282"/>
      <c r="I91" s="283"/>
      <c r="J91" s="247">
        <v>1</v>
      </c>
      <c r="K91" s="248" t="s">
        <v>935</v>
      </c>
      <c r="L91" s="249">
        <v>0</v>
      </c>
      <c r="M91" s="250">
        <v>3</v>
      </c>
      <c r="N91" s="248" t="s">
        <v>935</v>
      </c>
      <c r="O91" s="251">
        <v>3</v>
      </c>
      <c r="P91" s="250">
        <v>2</v>
      </c>
      <c r="Q91" s="252" t="s">
        <v>935</v>
      </c>
      <c r="R91" s="251">
        <v>1</v>
      </c>
      <c r="S91" s="247">
        <v>0</v>
      </c>
      <c r="T91" s="248" t="s">
        <v>935</v>
      </c>
      <c r="U91" s="249">
        <v>2</v>
      </c>
      <c r="V91" s="279">
        <f>W91*3+Y91*1</f>
        <v>13</v>
      </c>
      <c r="W91" s="279">
        <f>IF(ISNUMBER(D91),IF(D91&gt;F91,1,0))+IF(ISNUMBER(G91),IF(G91&gt;I91,1,0))+IF(ISNUMBER(J91),IF(J91&gt;L91,1,0))+IF(ISNUMBER(M91),IF(M91&gt;O91,1,0))+IF(ISNUMBER(P91),IF(P91&gt;R91,1,0))+IF(ISNUMBER(S91),IF(S91&gt;U91,1,0))+IF(ISNUMBER(D92),IF(D92&gt;F92,1,0))+IF(ISNUMBER(G92),IF(G92&gt;I92,1,0))+IF(ISNUMBER(J92),IF(J92&gt;L92,1,0))+IF(ISNUMBER(M92),IF(M92&gt;O92,1,0))+IF(ISNUMBER(P92),IF(P92&gt;R92,1,0))+IF(ISNUMBER(S92),IF(S92&gt;U92,1,0))</f>
        <v>4</v>
      </c>
      <c r="X91" s="279">
        <f>IF(ISNUMBER(D91),IF(D91&lt;F91,1,0))+IF(ISNUMBER(G91),IF(G91&lt;I91,1,0))+IF(ISNUMBER(J91),IF(J91&lt;L91,1,0))+IF(ISNUMBER(M91),IF(M91&lt;O91,1,0))+IF(ISNUMBER(P91),IF(P91&lt;R91,1,0))+IF(ISNUMBER(S91),IF(S91&lt;U91,1,0))+IF(ISNUMBER(D92),IF(D92&lt;F92,1,0))+IF(ISNUMBER(G92),IF(G92&lt;I92,1,0))+IF(ISNUMBER(J92),IF(J92&lt;L92,1,0))+IF(ISNUMBER(M92),IF(M92&lt;O92,1,0))+IF(ISNUMBER(P92),IF(P92&lt;R92,1,0))+IF(ISNUMBER(S92),IF(S92&lt;U92,1,0))</f>
        <v>5</v>
      </c>
      <c r="Y91" s="279">
        <f>IF(ISNUMBER(D91),IF(D91=F91,1,0))+IF(ISNUMBER(G91),IF(G91=I91,1,0))+IF(ISNUMBER(J91),IF(J91=L91,1,0))+IF(ISNUMBER(M91),IF(M91=O91,1,0))+IF(ISNUMBER(P91),IF(P91=R91,1,0))+IF(ISNUMBER(S91),IF(S91=U91,1,0))+IF(ISNUMBER(D92),IF(D92=F92,1,0))+IF(ISNUMBER(G92),IF(G92=I92,1,0))+IF(ISNUMBER(J92),IF(J92=L92,1,0))+IF(ISNUMBER(M92),IF(M92=O92,1,0))+IF(ISNUMBER(P92),IF(P92=R92,1,0))+IF(ISNUMBER(S92),IF(S92=U92,1,0))</f>
        <v>1</v>
      </c>
      <c r="Z91" s="279">
        <f>SUM(D91,G91,J91,M91,P91,S91,D92,G92,J92,M92,P92)</f>
        <v>14</v>
      </c>
      <c r="AA91" s="279">
        <f>SUM(F91,I91,L91,O91,R91,U91,F92,I92,L92,O92,R92,U92)</f>
        <v>15</v>
      </c>
      <c r="AB91" s="279">
        <f>Z91-AA91</f>
        <v>-1</v>
      </c>
      <c r="AC91" s="279">
        <v>4</v>
      </c>
    </row>
    <row r="92" spans="1:29" ht="12" customHeight="1">
      <c r="A92" s="280"/>
      <c r="B92" s="254" t="s">
        <v>428</v>
      </c>
      <c r="C92" s="288"/>
      <c r="D92" s="240">
        <v>2</v>
      </c>
      <c r="E92" s="241" t="s">
        <v>935</v>
      </c>
      <c r="F92" s="242">
        <v>0</v>
      </c>
      <c r="G92" s="284" t="s">
        <v>933</v>
      </c>
      <c r="H92" s="285"/>
      <c r="I92" s="286"/>
      <c r="J92" s="240">
        <v>3</v>
      </c>
      <c r="K92" s="243" t="s">
        <v>935</v>
      </c>
      <c r="L92" s="242">
        <v>1</v>
      </c>
      <c r="M92" s="244">
        <v>0</v>
      </c>
      <c r="N92" s="243" t="s">
        <v>935</v>
      </c>
      <c r="O92" s="245">
        <v>1</v>
      </c>
      <c r="P92" s="244">
        <v>2</v>
      </c>
      <c r="Q92" s="246" t="s">
        <v>935</v>
      </c>
      <c r="R92" s="245">
        <v>3</v>
      </c>
      <c r="S92" s="240">
        <v>0</v>
      </c>
      <c r="T92" s="243" t="s">
        <v>935</v>
      </c>
      <c r="U92" s="242">
        <v>2</v>
      </c>
      <c r="V92" s="280"/>
      <c r="W92" s="280"/>
      <c r="X92" s="280"/>
      <c r="Y92" s="280"/>
      <c r="Z92" s="280"/>
      <c r="AA92" s="280"/>
      <c r="AB92" s="280"/>
      <c r="AC92" s="280"/>
    </row>
    <row r="93" spans="1:29" ht="12" customHeight="1">
      <c r="A93" s="279" t="s">
        <v>354</v>
      </c>
      <c r="B93" s="255" t="s">
        <v>427</v>
      </c>
      <c r="C93" s="287" t="s">
        <v>106</v>
      </c>
      <c r="D93" s="247">
        <v>1</v>
      </c>
      <c r="E93" s="253" t="s">
        <v>935</v>
      </c>
      <c r="F93" s="249">
        <v>1</v>
      </c>
      <c r="G93" s="247">
        <v>0</v>
      </c>
      <c r="H93" s="248" t="s">
        <v>935</v>
      </c>
      <c r="I93" s="249">
        <v>1</v>
      </c>
      <c r="J93" s="281" t="s">
        <v>950</v>
      </c>
      <c r="K93" s="282"/>
      <c r="L93" s="283"/>
      <c r="M93" s="250">
        <v>1</v>
      </c>
      <c r="N93" s="248" t="s">
        <v>935</v>
      </c>
      <c r="O93" s="251">
        <v>6</v>
      </c>
      <c r="P93" s="250">
        <v>0</v>
      </c>
      <c r="Q93" s="252" t="s">
        <v>935</v>
      </c>
      <c r="R93" s="251">
        <v>6</v>
      </c>
      <c r="S93" s="247">
        <v>0</v>
      </c>
      <c r="T93" s="248" t="s">
        <v>935</v>
      </c>
      <c r="U93" s="249">
        <v>3</v>
      </c>
      <c r="V93" s="279">
        <f>W93*3+Y93*1</f>
        <v>2</v>
      </c>
      <c r="W93" s="279">
        <f>IF(ISNUMBER(D93),IF(D93&gt;F93,1,0))+IF(ISNUMBER(G93),IF(G93&gt;I93,1,0))+IF(ISNUMBER(J93),IF(J93&gt;L93,1,0))+IF(ISNUMBER(M93),IF(M93&gt;O93,1,0))+IF(ISNUMBER(P93),IF(P93&gt;R93,1,0))+IF(ISNUMBER(S93),IF(S93&gt;U93,1,0))+IF(ISNUMBER(D94),IF(D94&gt;F94,1,0))+IF(ISNUMBER(G94),IF(G94&gt;I94,1,0))+IF(ISNUMBER(J94),IF(J94&gt;L94,1,0))+IF(ISNUMBER(M94),IF(M94&gt;O94,1,0))+IF(ISNUMBER(P94),IF(P94&gt;R94,1,0))+IF(ISNUMBER(S94),IF(S94&gt;U94,1,0))</f>
        <v>0</v>
      </c>
      <c r="X93" s="279">
        <f>IF(ISNUMBER(D93),IF(D93&lt;F93,1,0))+IF(ISNUMBER(G93),IF(G93&lt;I93,1,0))+IF(ISNUMBER(J93),IF(J93&lt;L93,1,0))+IF(ISNUMBER(M93),IF(M93&lt;O93,1,0))+IF(ISNUMBER(P93),IF(P93&lt;R93,1,0))+IF(ISNUMBER(S93),IF(S93&lt;U93,1,0))+IF(ISNUMBER(D94),IF(D94&lt;F94,1,0))+IF(ISNUMBER(G94),IF(G94&lt;I94,1,0))+IF(ISNUMBER(J94),IF(J94&lt;L94,1,0))+IF(ISNUMBER(M94),IF(M94&lt;O94,1,0))+IF(ISNUMBER(P94),IF(P94&lt;R94,1,0))+IF(ISNUMBER(S94),IF(S94&lt;U94,1,0))</f>
        <v>8</v>
      </c>
      <c r="Y93" s="279">
        <f>IF(ISNUMBER(D93),IF(D93=F93,1,0))+IF(ISNUMBER(G93),IF(G93=I93,1,0))+IF(ISNUMBER(J93),IF(J93=L93,1,0))+IF(ISNUMBER(M93),IF(M93=O93,1,0))+IF(ISNUMBER(P93),IF(P93=R93,1,0))+IF(ISNUMBER(S93),IF(S93=U93,1,0))+IF(ISNUMBER(D94),IF(D94=F94,1,0))+IF(ISNUMBER(G94),IF(G94=I94,1,0))+IF(ISNUMBER(J94),IF(J94=L94,1,0))+IF(ISNUMBER(M94),IF(M94=O94,1,0))+IF(ISNUMBER(P94),IF(P94=R94,1,0))+IF(ISNUMBER(S94),IF(S94=U94,1,0))</f>
        <v>2</v>
      </c>
      <c r="Z93" s="279">
        <f>SUM(D93,G93,J93,M93,P93,S93,D94,G94,J94,M94,P94)</f>
        <v>6</v>
      </c>
      <c r="AA93" s="279">
        <f>SUM(F93,I93,L93,O93,R93,U93,F94,I94,L94,O94,R94,U94)</f>
        <v>34</v>
      </c>
      <c r="AB93" s="279">
        <f>Z93-AA93</f>
        <v>-28</v>
      </c>
      <c r="AC93" s="279">
        <v>6</v>
      </c>
    </row>
    <row r="94" spans="1:29" ht="12" customHeight="1">
      <c r="A94" s="280"/>
      <c r="B94" s="254" t="s">
        <v>428</v>
      </c>
      <c r="C94" s="288"/>
      <c r="D94" s="240">
        <v>1</v>
      </c>
      <c r="E94" s="241" t="s">
        <v>935</v>
      </c>
      <c r="F94" s="242">
        <v>5</v>
      </c>
      <c r="G94" s="240">
        <v>1</v>
      </c>
      <c r="H94" s="243" t="s">
        <v>935</v>
      </c>
      <c r="I94" s="242">
        <v>3</v>
      </c>
      <c r="J94" s="284" t="s">
        <v>933</v>
      </c>
      <c r="K94" s="285"/>
      <c r="L94" s="286"/>
      <c r="M94" s="244">
        <v>2</v>
      </c>
      <c r="N94" s="243" t="s">
        <v>935</v>
      </c>
      <c r="O94" s="245">
        <v>5</v>
      </c>
      <c r="P94" s="244">
        <v>0</v>
      </c>
      <c r="Q94" s="246" t="s">
        <v>935</v>
      </c>
      <c r="R94" s="245">
        <v>2</v>
      </c>
      <c r="S94" s="240">
        <v>2</v>
      </c>
      <c r="T94" s="243" t="s">
        <v>935</v>
      </c>
      <c r="U94" s="242">
        <v>2</v>
      </c>
      <c r="V94" s="280"/>
      <c r="W94" s="280"/>
      <c r="X94" s="280"/>
      <c r="Y94" s="280"/>
      <c r="Z94" s="280"/>
      <c r="AA94" s="280"/>
      <c r="AB94" s="280"/>
      <c r="AC94" s="280"/>
    </row>
    <row r="95" spans="1:29" ht="12" customHeight="1">
      <c r="A95" s="279" t="s">
        <v>355</v>
      </c>
      <c r="B95" s="255" t="s">
        <v>427</v>
      </c>
      <c r="C95" s="287" t="s">
        <v>107</v>
      </c>
      <c r="D95" s="247">
        <v>7</v>
      </c>
      <c r="E95" s="253" t="s">
        <v>935</v>
      </c>
      <c r="F95" s="249">
        <v>0</v>
      </c>
      <c r="G95" s="247">
        <v>3</v>
      </c>
      <c r="H95" s="248" t="s">
        <v>935</v>
      </c>
      <c r="I95" s="249">
        <v>3</v>
      </c>
      <c r="J95" s="247">
        <v>6</v>
      </c>
      <c r="K95" s="248" t="s">
        <v>935</v>
      </c>
      <c r="L95" s="249">
        <v>1</v>
      </c>
      <c r="M95" s="281" t="s">
        <v>950</v>
      </c>
      <c r="N95" s="282"/>
      <c r="O95" s="283"/>
      <c r="P95" s="250">
        <v>1</v>
      </c>
      <c r="Q95" s="252" t="s">
        <v>935</v>
      </c>
      <c r="R95" s="251">
        <v>1</v>
      </c>
      <c r="S95" s="247">
        <v>4</v>
      </c>
      <c r="T95" s="248" t="s">
        <v>935</v>
      </c>
      <c r="U95" s="249">
        <v>0</v>
      </c>
      <c r="V95" s="279">
        <f>W95*3+Y95*1</f>
        <v>26</v>
      </c>
      <c r="W95" s="279">
        <f>IF(ISNUMBER(D95),IF(D95&gt;F95,1,0))+IF(ISNUMBER(G95),IF(G95&gt;I95,1,0))+IF(ISNUMBER(J95),IF(J95&gt;L95,1,0))+IF(ISNUMBER(M95),IF(M95&gt;O95,1,0))+IF(ISNUMBER(P95),IF(P95&gt;R95,1,0))+IF(ISNUMBER(S95),IF(S95&gt;U95,1,0))+IF(ISNUMBER(D96),IF(D96&gt;F96,1,0))+IF(ISNUMBER(G96),IF(G96&gt;I96,1,0))+IF(ISNUMBER(J96),IF(J96&gt;L96,1,0))+IF(ISNUMBER(M96),IF(M96&gt;O96,1,0))+IF(ISNUMBER(P96),IF(P96&gt;R96,1,0))+IF(ISNUMBER(S96),IF(S96&gt;U96,1,0))</f>
        <v>8</v>
      </c>
      <c r="X95" s="279">
        <f>IF(ISNUMBER(D95),IF(D95&lt;F95,1,0))+IF(ISNUMBER(G95),IF(G95&lt;I95,1,0))+IF(ISNUMBER(J95),IF(J95&lt;L95,1,0))+IF(ISNUMBER(M95),IF(M95&lt;O95,1,0))+IF(ISNUMBER(P95),IF(P95&lt;R95,1,0))+IF(ISNUMBER(S95),IF(S95&lt;U95,1,0))+IF(ISNUMBER(D96),IF(D96&lt;F96,1,0))+IF(ISNUMBER(G96),IF(G96&lt;I96,1,0))+IF(ISNUMBER(J96),IF(J96&lt;L96,1,0))+IF(ISNUMBER(M96),IF(M96&lt;O96,1,0))+IF(ISNUMBER(P96),IF(P96&lt;R96,1,0))+IF(ISNUMBER(S96),IF(S96&lt;U96,1,0))</f>
        <v>0</v>
      </c>
      <c r="Y95" s="279">
        <f>IF(ISNUMBER(D95),IF(D95=F95,1,0))+IF(ISNUMBER(G95),IF(G95=I95,1,0))+IF(ISNUMBER(J95),IF(J95=L95,1,0))+IF(ISNUMBER(M95),IF(M95=O95,1,0))+IF(ISNUMBER(P95),IF(P95=R95,1,0))+IF(ISNUMBER(S95),IF(S95=U95,1,0))+IF(ISNUMBER(D96),IF(D96=F96,1,0))+IF(ISNUMBER(G96),IF(G96=I96,1,0))+IF(ISNUMBER(J96),IF(J96=L96,1,0))+IF(ISNUMBER(M96),IF(M96=O96,1,0))+IF(ISNUMBER(P96),IF(P96=R96,1,0))+IF(ISNUMBER(S96),IF(S96=U96,1,0))</f>
        <v>2</v>
      </c>
      <c r="Z95" s="279">
        <f>SUM(D95,G95,J95,M95,P95,S95,D96,G96,J96,M96,P96)</f>
        <v>40</v>
      </c>
      <c r="AA95" s="279">
        <f>SUM(F95,I95,L95,O95,R95,U95,F96,I96,L96,O96,R96,U96)</f>
        <v>8</v>
      </c>
      <c r="AB95" s="279">
        <f>Z95-AA95</f>
        <v>32</v>
      </c>
      <c r="AC95" s="279">
        <v>1</v>
      </c>
    </row>
    <row r="96" spans="1:29" ht="12" customHeight="1">
      <c r="A96" s="280"/>
      <c r="B96" s="254" t="s">
        <v>428</v>
      </c>
      <c r="C96" s="288"/>
      <c r="D96" s="240">
        <v>8</v>
      </c>
      <c r="E96" s="241" t="s">
        <v>935</v>
      </c>
      <c r="F96" s="242">
        <v>0</v>
      </c>
      <c r="G96" s="240">
        <v>1</v>
      </c>
      <c r="H96" s="243" t="s">
        <v>935</v>
      </c>
      <c r="I96" s="242">
        <v>0</v>
      </c>
      <c r="J96" s="240">
        <v>5</v>
      </c>
      <c r="K96" s="243" t="s">
        <v>935</v>
      </c>
      <c r="L96" s="242">
        <v>2</v>
      </c>
      <c r="M96" s="284" t="s">
        <v>933</v>
      </c>
      <c r="N96" s="285"/>
      <c r="O96" s="286"/>
      <c r="P96" s="244">
        <v>5</v>
      </c>
      <c r="Q96" s="246" t="s">
        <v>935</v>
      </c>
      <c r="R96" s="245">
        <v>1</v>
      </c>
      <c r="S96" s="240">
        <v>1</v>
      </c>
      <c r="T96" s="243" t="s">
        <v>935</v>
      </c>
      <c r="U96" s="242">
        <v>0</v>
      </c>
      <c r="V96" s="280"/>
      <c r="W96" s="280"/>
      <c r="X96" s="280"/>
      <c r="Y96" s="280"/>
      <c r="Z96" s="280"/>
      <c r="AA96" s="280"/>
      <c r="AB96" s="280"/>
      <c r="AC96" s="280"/>
    </row>
    <row r="97" spans="1:29" ht="12" customHeight="1">
      <c r="A97" s="279" t="s">
        <v>356</v>
      </c>
      <c r="B97" s="255" t="s">
        <v>427</v>
      </c>
      <c r="C97" s="287" t="s">
        <v>108</v>
      </c>
      <c r="D97" s="247">
        <v>2</v>
      </c>
      <c r="E97" s="253" t="s">
        <v>935</v>
      </c>
      <c r="F97" s="249">
        <v>1</v>
      </c>
      <c r="G97" s="247">
        <v>1</v>
      </c>
      <c r="H97" s="248" t="s">
        <v>935</v>
      </c>
      <c r="I97" s="249">
        <v>2</v>
      </c>
      <c r="J97" s="247">
        <v>6</v>
      </c>
      <c r="K97" s="248" t="s">
        <v>935</v>
      </c>
      <c r="L97" s="249">
        <v>0</v>
      </c>
      <c r="M97" s="250">
        <v>1</v>
      </c>
      <c r="N97" s="248" t="s">
        <v>935</v>
      </c>
      <c r="O97" s="251">
        <v>1</v>
      </c>
      <c r="P97" s="281" t="s">
        <v>950</v>
      </c>
      <c r="Q97" s="282"/>
      <c r="R97" s="283"/>
      <c r="S97" s="247">
        <v>0</v>
      </c>
      <c r="T97" s="248" t="s">
        <v>935</v>
      </c>
      <c r="U97" s="249">
        <v>1</v>
      </c>
      <c r="V97" s="279">
        <f>W97*3+Y97*1</f>
        <v>16</v>
      </c>
      <c r="W97" s="279">
        <f>IF(ISNUMBER(D97),IF(D97&gt;F97,1,0))+IF(ISNUMBER(G97),IF(G97&gt;I97,1,0))+IF(ISNUMBER(J97),IF(J97&gt;L97,1,0))+IF(ISNUMBER(M97),IF(M97&gt;O97,1,0))+IF(ISNUMBER(P97),IF(P97&gt;R97,1,0))+IF(ISNUMBER(S97),IF(S97&gt;U97,1,0))+IF(ISNUMBER(D98),IF(D98&gt;F98,1,0))+IF(ISNUMBER(G98),IF(G98&gt;I98,1,0))+IF(ISNUMBER(J98),IF(J98&gt;L98,1,0))+IF(ISNUMBER(M98),IF(M98&gt;O98,1,0))+IF(ISNUMBER(P98),IF(P98&gt;R98,1,0))+IF(ISNUMBER(S98),IF(S98&gt;U98,1,0))</f>
        <v>5</v>
      </c>
      <c r="X97" s="279">
        <f>IF(ISNUMBER(D97),IF(D97&lt;F97,1,0))+IF(ISNUMBER(G97),IF(G97&lt;I97,1,0))+IF(ISNUMBER(J97),IF(J97&lt;L97,1,0))+IF(ISNUMBER(M97),IF(M97&lt;O97,1,0))+IF(ISNUMBER(P97),IF(P97&lt;R97,1,0))+IF(ISNUMBER(S97),IF(S97&lt;U97,1,0))+IF(ISNUMBER(D98),IF(D98&lt;F98,1,0))+IF(ISNUMBER(G98),IF(G98&lt;I98,1,0))+IF(ISNUMBER(J98),IF(J98&lt;L98,1,0))+IF(ISNUMBER(M98),IF(M98&lt;O98,1,0))+IF(ISNUMBER(P98),IF(P98&lt;R98,1,0))+IF(ISNUMBER(S98),IF(S98&lt;U98,1,0))</f>
        <v>4</v>
      </c>
      <c r="Y97" s="279">
        <f>IF(ISNUMBER(D97),IF(D97=F97,1,0))+IF(ISNUMBER(G97),IF(G97=I97,1,0))+IF(ISNUMBER(J97),IF(J97=L97,1,0))+IF(ISNUMBER(M97),IF(M97=O97,1,0))+IF(ISNUMBER(P97),IF(P97=R97,1,0))+IF(ISNUMBER(S97),IF(S97=U97,1,0))+IF(ISNUMBER(D98),IF(D98=F98,1,0))+IF(ISNUMBER(G98),IF(G98=I98,1,0))+IF(ISNUMBER(J98),IF(J98=L98,1,0))+IF(ISNUMBER(M98),IF(M98=O98,1,0))+IF(ISNUMBER(P98),IF(P98=R98,1,0))+IF(ISNUMBER(S98),IF(S98=U98,1,0))</f>
        <v>1</v>
      </c>
      <c r="Z97" s="279">
        <f>SUM(D97,G97,J97,M97,P97,S97,D98,G98,J98,M98,P98)</f>
        <v>18</v>
      </c>
      <c r="AA97" s="279">
        <f>SUM(F97,I97,L97,O97,R97,U97,F98,I98,L98,O98,R98,U98)</f>
        <v>15</v>
      </c>
      <c r="AB97" s="279">
        <f>Z97-AA97</f>
        <v>3</v>
      </c>
      <c r="AC97" s="279">
        <v>3</v>
      </c>
    </row>
    <row r="98" spans="1:29" ht="12" customHeight="1">
      <c r="A98" s="280"/>
      <c r="B98" s="254" t="s">
        <v>428</v>
      </c>
      <c r="C98" s="288"/>
      <c r="D98" s="240">
        <v>2</v>
      </c>
      <c r="E98" s="241" t="s">
        <v>935</v>
      </c>
      <c r="F98" s="242">
        <v>3</v>
      </c>
      <c r="G98" s="240">
        <v>3</v>
      </c>
      <c r="H98" s="243" t="s">
        <v>935</v>
      </c>
      <c r="I98" s="242">
        <v>2</v>
      </c>
      <c r="J98" s="240">
        <v>2</v>
      </c>
      <c r="K98" s="243" t="s">
        <v>935</v>
      </c>
      <c r="L98" s="242">
        <v>0</v>
      </c>
      <c r="M98" s="244">
        <v>1</v>
      </c>
      <c r="N98" s="243" t="s">
        <v>935</v>
      </c>
      <c r="O98" s="245">
        <v>5</v>
      </c>
      <c r="P98" s="284" t="s">
        <v>933</v>
      </c>
      <c r="Q98" s="285"/>
      <c r="R98" s="286"/>
      <c r="S98" s="240">
        <v>1</v>
      </c>
      <c r="T98" s="243" t="s">
        <v>935</v>
      </c>
      <c r="U98" s="242">
        <v>0</v>
      </c>
      <c r="V98" s="280"/>
      <c r="W98" s="280"/>
      <c r="X98" s="280"/>
      <c r="Y98" s="280"/>
      <c r="Z98" s="280"/>
      <c r="AA98" s="280"/>
      <c r="AB98" s="280"/>
      <c r="AC98" s="280"/>
    </row>
    <row r="99" spans="1:29" ht="12" customHeight="1">
      <c r="A99" s="279" t="s">
        <v>430</v>
      </c>
      <c r="B99" s="255" t="s">
        <v>427</v>
      </c>
      <c r="C99" s="287" t="s">
        <v>109</v>
      </c>
      <c r="D99" s="247">
        <v>1</v>
      </c>
      <c r="E99" s="253" t="s">
        <v>166</v>
      </c>
      <c r="F99" s="249">
        <v>0</v>
      </c>
      <c r="G99" s="247">
        <v>2</v>
      </c>
      <c r="H99" s="248" t="s">
        <v>935</v>
      </c>
      <c r="I99" s="249">
        <v>0</v>
      </c>
      <c r="J99" s="247">
        <v>3</v>
      </c>
      <c r="K99" s="248" t="s">
        <v>935</v>
      </c>
      <c r="L99" s="249">
        <v>0</v>
      </c>
      <c r="M99" s="250">
        <v>0</v>
      </c>
      <c r="N99" s="248" t="s">
        <v>935</v>
      </c>
      <c r="O99" s="251">
        <v>4</v>
      </c>
      <c r="P99" s="250">
        <v>1</v>
      </c>
      <c r="Q99" s="248" t="s">
        <v>935</v>
      </c>
      <c r="R99" s="251">
        <v>0</v>
      </c>
      <c r="S99" s="281" t="s">
        <v>950</v>
      </c>
      <c r="T99" s="282"/>
      <c r="U99" s="283"/>
      <c r="V99" s="279">
        <f>W99*3+Y99*1</f>
        <v>19</v>
      </c>
      <c r="W99" s="279">
        <f>IF(ISNUMBER(D99),IF(D99&gt;F99,1,0))+IF(ISNUMBER(G99),IF(G99&gt;I99,1,0))+IF(ISNUMBER(J99),IF(J99&gt;L99,1,0))+IF(ISNUMBER(M99),IF(M99&gt;O99,1,0))+IF(ISNUMBER(P99),IF(P99&gt;R99,1,0))+IF(ISNUMBER(S99),IF(S99&gt;U99,1,0))+IF(ISNUMBER(D100),IF(D100&gt;F100,1,0))+IF(ISNUMBER(G100),IF(G100&gt;I100,1,0))+IF(ISNUMBER(J100),IF(J100&gt;L100,1,0))+IF(ISNUMBER(M100),IF(M100&gt;O100,1,0))+IF(ISNUMBER(P100),IF(P100&gt;R100,1,0))+IF(ISNUMBER(S100),IF(S100&gt;U100,1,0))</f>
        <v>6</v>
      </c>
      <c r="X99" s="279">
        <f>IF(ISNUMBER(D99),IF(D99&lt;F99,1,0))+IF(ISNUMBER(G99),IF(G99&lt;I99,1,0))+IF(ISNUMBER(J99),IF(J99&lt;L99,1,0))+IF(ISNUMBER(M99),IF(M99&lt;O99,1,0))+IF(ISNUMBER(P99),IF(P99&lt;R99,1,0))+IF(ISNUMBER(S99),IF(S99&lt;U99,1,0))+IF(ISNUMBER(D100),IF(D100&lt;F100,1,0))+IF(ISNUMBER(G100),IF(G100&lt;I100,1,0))+IF(ISNUMBER(J100),IF(J100&lt;L100,1,0))+IF(ISNUMBER(M100),IF(M100&lt;O100,1,0))+IF(ISNUMBER(P100),IF(P100&lt;R100,1,0))+IF(ISNUMBER(S100),IF(S100&lt;U100,1,0))</f>
        <v>3</v>
      </c>
      <c r="Y99" s="279">
        <f>IF(ISNUMBER(D99),IF(D99=F99,1,0))+IF(ISNUMBER(G99),IF(G99=I99,1,0))+IF(ISNUMBER(J99),IF(J99=L99,1,0))+IF(ISNUMBER(M99),IF(M99=O99,1,0))+IF(ISNUMBER(P99),IF(P99=R99,1,0))+IF(ISNUMBER(S99),IF(S99=U99,1,0))+IF(ISNUMBER(D100),IF(D100=F100,1,0))+IF(ISNUMBER(G100),IF(G100=I100,1,0))+IF(ISNUMBER(J100),IF(J100=L100,1,0))+IF(ISNUMBER(M100),IF(M100=O100,1,0))+IF(ISNUMBER(P100),IF(P100=R100,1,0))+IF(ISNUMBER(S100),IF(S100=U100,1,0))</f>
        <v>1</v>
      </c>
      <c r="Z99" s="279">
        <f>SUM(D99,G99,J99,M99,P99,S99,D100,G100,J100,M100,P100)</f>
        <v>13</v>
      </c>
      <c r="AA99" s="279">
        <f>SUM(F99,I99,L99,O99,R99,U99,F100,I100,L100,O100,R100,U100)</f>
        <v>8</v>
      </c>
      <c r="AB99" s="279">
        <f>Z99-AA99</f>
        <v>5</v>
      </c>
      <c r="AC99" s="279">
        <v>2</v>
      </c>
    </row>
    <row r="100" spans="1:29" ht="12" customHeight="1">
      <c r="A100" s="280"/>
      <c r="B100" s="254" t="s">
        <v>428</v>
      </c>
      <c r="C100" s="288"/>
      <c r="D100" s="240">
        <v>2</v>
      </c>
      <c r="E100" s="241" t="s">
        <v>935</v>
      </c>
      <c r="F100" s="242">
        <v>0</v>
      </c>
      <c r="G100" s="240">
        <v>2</v>
      </c>
      <c r="H100" s="243" t="s">
        <v>935</v>
      </c>
      <c r="I100" s="242">
        <v>0</v>
      </c>
      <c r="J100" s="240">
        <v>2</v>
      </c>
      <c r="K100" s="243" t="s">
        <v>935</v>
      </c>
      <c r="L100" s="242">
        <v>2</v>
      </c>
      <c r="M100" s="244">
        <v>0</v>
      </c>
      <c r="N100" s="243" t="s">
        <v>935</v>
      </c>
      <c r="O100" s="245">
        <v>1</v>
      </c>
      <c r="P100" s="244">
        <v>0</v>
      </c>
      <c r="Q100" s="243" t="s">
        <v>935</v>
      </c>
      <c r="R100" s="245">
        <v>1</v>
      </c>
      <c r="S100" s="284" t="s">
        <v>933</v>
      </c>
      <c r="T100" s="285"/>
      <c r="U100" s="286"/>
      <c r="V100" s="280"/>
      <c r="W100" s="280"/>
      <c r="X100" s="280"/>
      <c r="Y100" s="280"/>
      <c r="Z100" s="280"/>
      <c r="AA100" s="280"/>
      <c r="AB100" s="280"/>
      <c r="AC100" s="280"/>
    </row>
    <row r="101" ht="13.5">
      <c r="C101" s="260"/>
    </row>
    <row r="102" spans="1:29" ht="24" customHeight="1">
      <c r="A102" s="1"/>
      <c r="B102" s="2" t="s">
        <v>437</v>
      </c>
      <c r="C102" s="261"/>
      <c r="D102" s="289" t="str">
        <f>C103</f>
        <v>鵜沼一</v>
      </c>
      <c r="E102" s="290"/>
      <c r="F102" s="291"/>
      <c r="G102" s="289" t="str">
        <f>C105</f>
        <v>岐北JFC</v>
      </c>
      <c r="H102" s="290"/>
      <c r="I102" s="291"/>
      <c r="J102" s="289" t="str">
        <f>C107</f>
        <v>厚見</v>
      </c>
      <c r="K102" s="290"/>
      <c r="L102" s="291"/>
      <c r="M102" s="289" t="str">
        <f>C109</f>
        <v>本巣</v>
      </c>
      <c r="N102" s="290"/>
      <c r="O102" s="291"/>
      <c r="P102" s="289" t="str">
        <f>C111</f>
        <v>F　C　円</v>
      </c>
      <c r="Q102" s="290"/>
      <c r="R102" s="291"/>
      <c r="S102" s="289" t="str">
        <f>C113</f>
        <v>西郷</v>
      </c>
      <c r="T102" s="290"/>
      <c r="U102" s="291"/>
      <c r="V102" s="230" t="s">
        <v>926</v>
      </c>
      <c r="W102" s="230" t="s">
        <v>927</v>
      </c>
      <c r="X102" s="230" t="s">
        <v>928</v>
      </c>
      <c r="Y102" s="230" t="s">
        <v>929</v>
      </c>
      <c r="Z102" s="230" t="s">
        <v>930</v>
      </c>
      <c r="AA102" s="230" t="s">
        <v>931</v>
      </c>
      <c r="AB102" s="230" t="s">
        <v>938</v>
      </c>
      <c r="AC102" s="230" t="s">
        <v>932</v>
      </c>
    </row>
    <row r="103" spans="1:29" ht="12" customHeight="1">
      <c r="A103" s="279" t="s">
        <v>357</v>
      </c>
      <c r="B103" s="255" t="s">
        <v>427</v>
      </c>
      <c r="C103" s="287" t="s">
        <v>110</v>
      </c>
      <c r="D103" s="281" t="s">
        <v>933</v>
      </c>
      <c r="E103" s="282"/>
      <c r="F103" s="283"/>
      <c r="G103" s="247">
        <v>0</v>
      </c>
      <c r="H103" s="248" t="s">
        <v>935</v>
      </c>
      <c r="I103" s="249">
        <v>4</v>
      </c>
      <c r="J103" s="247">
        <v>4</v>
      </c>
      <c r="K103" s="248" t="s">
        <v>935</v>
      </c>
      <c r="L103" s="249">
        <v>1</v>
      </c>
      <c r="M103" s="250">
        <v>0</v>
      </c>
      <c r="N103" s="248" t="s">
        <v>935</v>
      </c>
      <c r="O103" s="251">
        <v>0</v>
      </c>
      <c r="P103" s="250">
        <v>0</v>
      </c>
      <c r="Q103" s="252" t="s">
        <v>935</v>
      </c>
      <c r="R103" s="251">
        <v>2</v>
      </c>
      <c r="S103" s="247">
        <v>4</v>
      </c>
      <c r="T103" s="248" t="s">
        <v>935</v>
      </c>
      <c r="U103" s="249">
        <v>0</v>
      </c>
      <c r="V103" s="279">
        <f>W103*3+Y103*1</f>
        <v>10</v>
      </c>
      <c r="W103" s="279">
        <f>IF(ISNUMBER(D103),IF(D103&gt;F103,1,0))+IF(ISNUMBER(G103),IF(G103&gt;I103,1,0))+IF(ISNUMBER(J103),IF(J103&gt;L103,1,0))+IF(ISNUMBER(M103),IF(M103&gt;O103,1,0))+IF(ISNUMBER(P103),IF(P103&gt;R103,1,0))+IF(ISNUMBER(S103),IF(S103&gt;U103,1,0))+IF(ISNUMBER(D104),IF(D104&gt;F104,1,0))+IF(ISNUMBER(G104),IF(G104&gt;I104,1,0))+IF(ISNUMBER(J104),IF(J104&gt;L104,1,0))+IF(ISNUMBER(M104),IF(M104&gt;O104,1,0))+IF(ISNUMBER(P104),IF(P104&gt;R104,1,0))+IF(ISNUMBER(S104),IF(S104&gt;U104,1,0))</f>
        <v>3</v>
      </c>
      <c r="X103" s="279">
        <f>IF(ISNUMBER(D103),IF(D103&lt;F103,1,0))+IF(ISNUMBER(G103),IF(G103&lt;I103,1,0))+IF(ISNUMBER(J103),IF(J103&lt;L103,1,0))+IF(ISNUMBER(M103),IF(M103&lt;O103,1,0))+IF(ISNUMBER(P103),IF(P103&lt;R103,1,0))+IF(ISNUMBER(S103),IF(S103&lt;U103,1,0))+IF(ISNUMBER(D104),IF(D104&lt;F104,1,0))+IF(ISNUMBER(G104),IF(G104&lt;I104,1,0))+IF(ISNUMBER(J104),IF(J104&lt;L104,1,0))+IF(ISNUMBER(M104),IF(M104&lt;O104,1,0))+IF(ISNUMBER(P104),IF(P104&lt;R104,1,0))+IF(ISNUMBER(S104),IF(S104&lt;U104,1,0))</f>
        <v>6</v>
      </c>
      <c r="Y103" s="279">
        <f>IF(ISNUMBER(D103),IF(D103=F103,1,0))+IF(ISNUMBER(G103),IF(G103=I103,1,0))+IF(ISNUMBER(J103),IF(J103=L103,1,0))+IF(ISNUMBER(M103),IF(M103=O103,1,0))+IF(ISNUMBER(P103),IF(P103=R103,1,0))+IF(ISNUMBER(S103),IF(S103=U103,1,0))+IF(ISNUMBER(D104),IF(D104=F104,1,0))+IF(ISNUMBER(G104),IF(G104=I104,1,0))+IF(ISNUMBER(J104),IF(J104=L104,1,0))+IF(ISNUMBER(M104),IF(M104=O104,1,0))+IF(ISNUMBER(P104),IF(P104=R104,1,0))+IF(ISNUMBER(S104),IF(S104=U104,1,0))</f>
        <v>1</v>
      </c>
      <c r="Z103" s="279">
        <f>SUM(D103,G103,J103,M103,P103,S103,D104,G104,J104,M104,P104)</f>
        <v>9</v>
      </c>
      <c r="AA103" s="279">
        <f>SUM(F103,I103,L103,O103,R103,U103,F104,I104,L104,O104,R104,U104)</f>
        <v>18</v>
      </c>
      <c r="AB103" s="279">
        <f>Z103-AA103</f>
        <v>-9</v>
      </c>
      <c r="AC103" s="279">
        <v>5</v>
      </c>
    </row>
    <row r="104" spans="1:29" ht="12" customHeight="1">
      <c r="A104" s="280"/>
      <c r="B104" s="254" t="s">
        <v>428</v>
      </c>
      <c r="C104" s="288"/>
      <c r="D104" s="284"/>
      <c r="E104" s="285"/>
      <c r="F104" s="286"/>
      <c r="G104" s="240">
        <v>0</v>
      </c>
      <c r="H104" s="243" t="s">
        <v>935</v>
      </c>
      <c r="I104" s="242">
        <v>1</v>
      </c>
      <c r="J104" s="240">
        <v>1</v>
      </c>
      <c r="K104" s="243" t="s">
        <v>935</v>
      </c>
      <c r="L104" s="242">
        <v>0</v>
      </c>
      <c r="M104" s="244">
        <v>0</v>
      </c>
      <c r="N104" s="243" t="s">
        <v>935</v>
      </c>
      <c r="O104" s="245">
        <v>3</v>
      </c>
      <c r="P104" s="244">
        <v>0</v>
      </c>
      <c r="Q104" s="246" t="s">
        <v>935</v>
      </c>
      <c r="R104" s="245">
        <v>4</v>
      </c>
      <c r="S104" s="240">
        <v>0</v>
      </c>
      <c r="T104" s="243" t="s">
        <v>935</v>
      </c>
      <c r="U104" s="242">
        <v>3</v>
      </c>
      <c r="V104" s="280"/>
      <c r="W104" s="280"/>
      <c r="X104" s="280"/>
      <c r="Y104" s="280"/>
      <c r="Z104" s="280"/>
      <c r="AA104" s="280"/>
      <c r="AB104" s="280"/>
      <c r="AC104" s="280"/>
    </row>
    <row r="105" spans="1:29" ht="12" customHeight="1">
      <c r="A105" s="279" t="s">
        <v>353</v>
      </c>
      <c r="B105" s="255" t="s">
        <v>427</v>
      </c>
      <c r="C105" s="287" t="s">
        <v>111</v>
      </c>
      <c r="D105" s="247">
        <v>4</v>
      </c>
      <c r="E105" s="253" t="s">
        <v>935</v>
      </c>
      <c r="F105" s="249">
        <v>0</v>
      </c>
      <c r="G105" s="281" t="s">
        <v>167</v>
      </c>
      <c r="H105" s="282"/>
      <c r="I105" s="283"/>
      <c r="J105" s="247">
        <v>0</v>
      </c>
      <c r="K105" s="248" t="s">
        <v>935</v>
      </c>
      <c r="L105" s="249">
        <v>1</v>
      </c>
      <c r="M105" s="250">
        <v>1</v>
      </c>
      <c r="N105" s="248" t="s">
        <v>935</v>
      </c>
      <c r="O105" s="251">
        <v>3</v>
      </c>
      <c r="P105" s="250">
        <v>0</v>
      </c>
      <c r="Q105" s="252" t="s">
        <v>935</v>
      </c>
      <c r="R105" s="251">
        <v>0</v>
      </c>
      <c r="S105" s="247">
        <v>0</v>
      </c>
      <c r="T105" s="248" t="s">
        <v>935</v>
      </c>
      <c r="U105" s="249">
        <v>2</v>
      </c>
      <c r="V105" s="279">
        <f>W105*3+Y105*1</f>
        <v>15</v>
      </c>
      <c r="W105" s="279">
        <f>IF(ISNUMBER(D105),IF(D105&gt;F105,1,0))+IF(ISNUMBER(G105),IF(G105&gt;I105,1,0))+IF(ISNUMBER(J105),IF(J105&gt;L105,1,0))+IF(ISNUMBER(M105),IF(M105&gt;O105,1,0))+IF(ISNUMBER(P105),IF(P105&gt;R105,1,0))+IF(ISNUMBER(S105),IF(S105&gt;U105,1,0))+IF(ISNUMBER(D106),IF(D106&gt;F106,1,0))+IF(ISNUMBER(G106),IF(G106&gt;I106,1,0))+IF(ISNUMBER(J106),IF(J106&gt;L106,1,0))+IF(ISNUMBER(M106),IF(M106&gt;O106,1,0))+IF(ISNUMBER(P106),IF(P106&gt;R106,1,0))+IF(ISNUMBER(S106),IF(S106&gt;U106,1,0))</f>
        <v>4</v>
      </c>
      <c r="X105" s="279">
        <f>IF(ISNUMBER(D105),IF(D105&lt;F105,1,0))+IF(ISNUMBER(G105),IF(G105&lt;I105,1,0))+IF(ISNUMBER(J105),IF(J105&lt;L105,1,0))+IF(ISNUMBER(M105),IF(M105&lt;O105,1,0))+IF(ISNUMBER(P105),IF(P105&lt;R105,1,0))+IF(ISNUMBER(S105),IF(S105&lt;U105,1,0))+IF(ISNUMBER(D106),IF(D106&lt;F106,1,0))+IF(ISNUMBER(G106),IF(G106&lt;I106,1,0))+IF(ISNUMBER(J106),IF(J106&lt;L106,1,0))+IF(ISNUMBER(M106),IF(M106&lt;O106,1,0))+IF(ISNUMBER(P106),IF(P106&lt;R106,1,0))+IF(ISNUMBER(S106),IF(S106&lt;U106,1,0))</f>
        <v>3</v>
      </c>
      <c r="Y105" s="279">
        <f>IF(ISNUMBER(D105),IF(D105=F105,1,0))+IF(ISNUMBER(G105),IF(G105=I105,1,0))+IF(ISNUMBER(J105),IF(J105=L105,1,0))+IF(ISNUMBER(M105),IF(M105=O105,1,0))+IF(ISNUMBER(P105),IF(P105=R105,1,0))+IF(ISNUMBER(S105),IF(S105=U105,1,0))+IF(ISNUMBER(D106),IF(D106=F106,1,0))+IF(ISNUMBER(G106),IF(G106=I106,1,0))+IF(ISNUMBER(J106),IF(J106=L106,1,0))+IF(ISNUMBER(M106),IF(M106=O106,1,0))+IF(ISNUMBER(P106),IF(P106=R106,1,0))+IF(ISNUMBER(S106),IF(S106=U106,1,0))</f>
        <v>3</v>
      </c>
      <c r="Z105" s="279">
        <f>SUM(D105,G105,J105,M105,P105,S105,D106,G106,J106,M106,P106)</f>
        <v>11</v>
      </c>
      <c r="AA105" s="279">
        <f>SUM(F105,I105,L105,O105,R105,U105,F106,I106,L106,O106,R106,U106)</f>
        <v>8</v>
      </c>
      <c r="AB105" s="279">
        <f>Z105-AA105</f>
        <v>3</v>
      </c>
      <c r="AC105" s="279">
        <v>3</v>
      </c>
    </row>
    <row r="106" spans="1:29" ht="12" customHeight="1">
      <c r="A106" s="280"/>
      <c r="B106" s="254" t="s">
        <v>428</v>
      </c>
      <c r="C106" s="288"/>
      <c r="D106" s="240">
        <v>1</v>
      </c>
      <c r="E106" s="241" t="s">
        <v>935</v>
      </c>
      <c r="F106" s="242">
        <v>0</v>
      </c>
      <c r="G106" s="284" t="s">
        <v>933</v>
      </c>
      <c r="H106" s="285"/>
      <c r="I106" s="286"/>
      <c r="J106" s="240">
        <v>3</v>
      </c>
      <c r="K106" s="243" t="s">
        <v>935</v>
      </c>
      <c r="L106" s="242">
        <v>0</v>
      </c>
      <c r="M106" s="244">
        <v>1</v>
      </c>
      <c r="N106" s="243" t="s">
        <v>935</v>
      </c>
      <c r="O106" s="245">
        <v>1</v>
      </c>
      <c r="P106" s="244">
        <v>1</v>
      </c>
      <c r="Q106" s="246" t="s">
        <v>935</v>
      </c>
      <c r="R106" s="245">
        <v>1</v>
      </c>
      <c r="S106" s="240">
        <v>3</v>
      </c>
      <c r="T106" s="243" t="s">
        <v>935</v>
      </c>
      <c r="U106" s="242">
        <v>0</v>
      </c>
      <c r="V106" s="280"/>
      <c r="W106" s="280"/>
      <c r="X106" s="280"/>
      <c r="Y106" s="280"/>
      <c r="Z106" s="280"/>
      <c r="AA106" s="280"/>
      <c r="AB106" s="280"/>
      <c r="AC106" s="280"/>
    </row>
    <row r="107" spans="1:29" ht="12" customHeight="1">
      <c r="A107" s="279" t="s">
        <v>354</v>
      </c>
      <c r="B107" s="255" t="s">
        <v>427</v>
      </c>
      <c r="C107" s="287" t="s">
        <v>112</v>
      </c>
      <c r="D107" s="247">
        <v>1</v>
      </c>
      <c r="E107" s="253" t="s">
        <v>935</v>
      </c>
      <c r="F107" s="249">
        <v>4</v>
      </c>
      <c r="G107" s="247">
        <v>1</v>
      </c>
      <c r="H107" s="248" t="s">
        <v>935</v>
      </c>
      <c r="I107" s="249">
        <v>0</v>
      </c>
      <c r="J107" s="281" t="s">
        <v>950</v>
      </c>
      <c r="K107" s="282"/>
      <c r="L107" s="283"/>
      <c r="M107" s="250">
        <v>0</v>
      </c>
      <c r="N107" s="248" t="s">
        <v>935</v>
      </c>
      <c r="O107" s="251">
        <v>4</v>
      </c>
      <c r="P107" s="250">
        <v>0</v>
      </c>
      <c r="Q107" s="252" t="s">
        <v>935</v>
      </c>
      <c r="R107" s="251">
        <v>5</v>
      </c>
      <c r="S107" s="247">
        <v>0</v>
      </c>
      <c r="T107" s="248" t="s">
        <v>935</v>
      </c>
      <c r="U107" s="249">
        <v>5</v>
      </c>
      <c r="V107" s="279">
        <f>W107*3+Y107*1</f>
        <v>3</v>
      </c>
      <c r="W107" s="279">
        <f>IF(ISNUMBER(D107),IF(D107&gt;F107,1,0))+IF(ISNUMBER(G107),IF(G107&gt;I107,1,0))+IF(ISNUMBER(J107),IF(J107&gt;L107,1,0))+IF(ISNUMBER(M107),IF(M107&gt;O107,1,0))+IF(ISNUMBER(P107),IF(P107&gt;R107,1,0))+IF(ISNUMBER(S107),IF(S107&gt;U107,1,0))+IF(ISNUMBER(D108),IF(D108&gt;F108,1,0))+IF(ISNUMBER(G108),IF(G108&gt;I108,1,0))+IF(ISNUMBER(J108),IF(J108&gt;L108,1,0))+IF(ISNUMBER(M108),IF(M108&gt;O108,1,0))+IF(ISNUMBER(P108),IF(P108&gt;R108,1,0))+IF(ISNUMBER(S108),IF(S108&gt;U108,1,0))</f>
        <v>1</v>
      </c>
      <c r="X107" s="279">
        <f>IF(ISNUMBER(D107),IF(D107&lt;F107,1,0))+IF(ISNUMBER(G107),IF(G107&lt;I107,1,0))+IF(ISNUMBER(J107),IF(J107&lt;L107,1,0))+IF(ISNUMBER(M107),IF(M107&lt;O107,1,0))+IF(ISNUMBER(P107),IF(P107&lt;R107,1,0))+IF(ISNUMBER(S107),IF(S107&lt;U107,1,0))+IF(ISNUMBER(D108),IF(D108&lt;F108,1,0))+IF(ISNUMBER(G108),IF(G108&lt;I108,1,0))+IF(ISNUMBER(J108),IF(J108&lt;L108,1,0))+IF(ISNUMBER(M108),IF(M108&lt;O108,1,0))+IF(ISNUMBER(P108),IF(P108&lt;R108,1,0))+IF(ISNUMBER(S108),IF(S108&lt;U108,1,0))</f>
        <v>9</v>
      </c>
      <c r="Y107" s="279">
        <f>IF(ISNUMBER(D107),IF(D107=F107,1,0))+IF(ISNUMBER(G107),IF(G107=I107,1,0))+IF(ISNUMBER(J107),IF(J107=L107,1,0))+IF(ISNUMBER(M107),IF(M107=O107,1,0))+IF(ISNUMBER(P107),IF(P107=R107,1,0))+IF(ISNUMBER(S107),IF(S107=U107,1,0))+IF(ISNUMBER(D108),IF(D108=F108,1,0))+IF(ISNUMBER(G108),IF(G108=I108,1,0))+IF(ISNUMBER(J108),IF(J108=L108,1,0))+IF(ISNUMBER(M108),IF(M108=O108,1,0))+IF(ISNUMBER(P108),IF(P108=R108,1,0))+IF(ISNUMBER(S108),IF(S108=U108,1,0))</f>
        <v>0</v>
      </c>
      <c r="Z107" s="279">
        <f>SUM(D107,G107,J107,M107,P107,S107,D108,G108,J108,M108,P108)</f>
        <v>2</v>
      </c>
      <c r="AA107" s="279">
        <f>SUM(F107,I107,L107,O107,R107,U107,F108,I108,L108,O108,R108,U108)</f>
        <v>29</v>
      </c>
      <c r="AB107" s="279">
        <f>Z107-AA107</f>
        <v>-27</v>
      </c>
      <c r="AC107" s="279">
        <v>6</v>
      </c>
    </row>
    <row r="108" spans="1:29" ht="12" customHeight="1">
      <c r="A108" s="280"/>
      <c r="B108" s="254" t="s">
        <v>428</v>
      </c>
      <c r="C108" s="288"/>
      <c r="D108" s="240">
        <v>0</v>
      </c>
      <c r="E108" s="241" t="s">
        <v>935</v>
      </c>
      <c r="F108" s="242">
        <v>1</v>
      </c>
      <c r="G108" s="240">
        <v>0</v>
      </c>
      <c r="H108" s="243" t="s">
        <v>935</v>
      </c>
      <c r="I108" s="242">
        <v>3</v>
      </c>
      <c r="J108" s="284" t="s">
        <v>933</v>
      </c>
      <c r="K108" s="285"/>
      <c r="L108" s="286"/>
      <c r="M108" s="244">
        <v>0</v>
      </c>
      <c r="N108" s="243" t="s">
        <v>935</v>
      </c>
      <c r="O108" s="245">
        <v>4</v>
      </c>
      <c r="P108" s="244">
        <v>0</v>
      </c>
      <c r="Q108" s="246" t="s">
        <v>935</v>
      </c>
      <c r="R108" s="245">
        <v>2</v>
      </c>
      <c r="S108" s="240">
        <v>0</v>
      </c>
      <c r="T108" s="243" t="s">
        <v>935</v>
      </c>
      <c r="U108" s="242">
        <v>1</v>
      </c>
      <c r="V108" s="280"/>
      <c r="W108" s="280"/>
      <c r="X108" s="280"/>
      <c r="Y108" s="280"/>
      <c r="Z108" s="280"/>
      <c r="AA108" s="280"/>
      <c r="AB108" s="280"/>
      <c r="AC108" s="280"/>
    </row>
    <row r="109" spans="1:29" ht="12" customHeight="1">
      <c r="A109" s="279" t="s">
        <v>355</v>
      </c>
      <c r="B109" s="255" t="s">
        <v>427</v>
      </c>
      <c r="C109" s="287" t="s">
        <v>113</v>
      </c>
      <c r="D109" s="247">
        <v>0</v>
      </c>
      <c r="E109" s="253" t="s">
        <v>935</v>
      </c>
      <c r="F109" s="249">
        <v>0</v>
      </c>
      <c r="G109" s="247">
        <v>3</v>
      </c>
      <c r="H109" s="248" t="s">
        <v>935</v>
      </c>
      <c r="I109" s="249">
        <v>1</v>
      </c>
      <c r="J109" s="247">
        <v>4</v>
      </c>
      <c r="K109" s="248" t="s">
        <v>935</v>
      </c>
      <c r="L109" s="249">
        <v>0</v>
      </c>
      <c r="M109" s="281" t="s">
        <v>950</v>
      </c>
      <c r="N109" s="282"/>
      <c r="O109" s="283"/>
      <c r="P109" s="250">
        <v>2</v>
      </c>
      <c r="Q109" s="252" t="s">
        <v>935</v>
      </c>
      <c r="R109" s="251">
        <v>6</v>
      </c>
      <c r="S109" s="247">
        <v>0</v>
      </c>
      <c r="T109" s="248" t="s">
        <v>935</v>
      </c>
      <c r="U109" s="249">
        <v>0</v>
      </c>
      <c r="V109" s="279">
        <f>W109*3+Y109*1</f>
        <v>18</v>
      </c>
      <c r="W109" s="279">
        <f>IF(ISNUMBER(D109),IF(D109&gt;F109,1,0))+IF(ISNUMBER(G109),IF(G109&gt;I109,1,0))+IF(ISNUMBER(J109),IF(J109&gt;L109,1,0))+IF(ISNUMBER(M109),IF(M109&gt;O109,1,0))+IF(ISNUMBER(P109),IF(P109&gt;R109,1,0))+IF(ISNUMBER(S109),IF(S109&gt;U109,1,0))+IF(ISNUMBER(D110),IF(D110&gt;F110,1,0))+IF(ISNUMBER(G110),IF(G110&gt;I110,1,0))+IF(ISNUMBER(J110),IF(J110&gt;L110,1,0))+IF(ISNUMBER(M110),IF(M110&gt;O110,1,0))+IF(ISNUMBER(P110),IF(P110&gt;R110,1,0))+IF(ISNUMBER(S110),IF(S110&gt;U110,1,0))</f>
        <v>5</v>
      </c>
      <c r="X109" s="279">
        <f>IF(ISNUMBER(D109),IF(D109&lt;F109,1,0))+IF(ISNUMBER(G109),IF(G109&lt;I109,1,0))+IF(ISNUMBER(J109),IF(J109&lt;L109,1,0))+IF(ISNUMBER(M109),IF(M109&lt;O109,1,0))+IF(ISNUMBER(P109),IF(P109&lt;R109,1,0))+IF(ISNUMBER(S109),IF(S109&lt;U109,1,0))+IF(ISNUMBER(D110),IF(D110&lt;F110,1,0))+IF(ISNUMBER(G110),IF(G110&lt;I110,1,0))+IF(ISNUMBER(J110),IF(J110&lt;L110,1,0))+IF(ISNUMBER(M110),IF(M110&lt;O110,1,0))+IF(ISNUMBER(P110),IF(P110&lt;R110,1,0))+IF(ISNUMBER(S110),IF(S110&lt;U110,1,0))</f>
        <v>2</v>
      </c>
      <c r="Y109" s="279">
        <f>IF(ISNUMBER(D109),IF(D109=F109,1,0))+IF(ISNUMBER(G109),IF(G109=I109,1,0))+IF(ISNUMBER(J109),IF(J109=L109,1,0))+IF(ISNUMBER(M109),IF(M109=O109,1,0))+IF(ISNUMBER(P109),IF(P109=R109,1,0))+IF(ISNUMBER(S109),IF(S109=U109,1,0))+IF(ISNUMBER(D110),IF(D110=F110,1,0))+IF(ISNUMBER(G110),IF(G110=I110,1,0))+IF(ISNUMBER(J110),IF(J110=L110,1,0))+IF(ISNUMBER(M110),IF(M110=O110,1,0))+IF(ISNUMBER(P110),IF(P110=R110,1,0))+IF(ISNUMBER(S110),IF(S110=U110,1,0))</f>
        <v>3</v>
      </c>
      <c r="Z109" s="279">
        <f>SUM(D109,G109,J109,M109,P109,S109,D110,G110,J110,M110,P110)</f>
        <v>18</v>
      </c>
      <c r="AA109" s="279">
        <f>SUM(F109,I109,L109,O109,R109,U109,F110,I110,L110,O110,R110,U110)</f>
        <v>10</v>
      </c>
      <c r="AB109" s="279">
        <f>Z109-AA109</f>
        <v>8</v>
      </c>
      <c r="AC109" s="279">
        <v>2</v>
      </c>
    </row>
    <row r="110" spans="1:29" ht="12" customHeight="1">
      <c r="A110" s="280"/>
      <c r="B110" s="254" t="s">
        <v>428</v>
      </c>
      <c r="C110" s="288"/>
      <c r="D110" s="240">
        <v>3</v>
      </c>
      <c r="E110" s="241" t="s">
        <v>935</v>
      </c>
      <c r="F110" s="242">
        <v>0</v>
      </c>
      <c r="G110" s="240">
        <v>1</v>
      </c>
      <c r="H110" s="243" t="s">
        <v>935</v>
      </c>
      <c r="I110" s="242">
        <v>1</v>
      </c>
      <c r="J110" s="240">
        <v>4</v>
      </c>
      <c r="K110" s="243" t="s">
        <v>935</v>
      </c>
      <c r="L110" s="242">
        <v>0</v>
      </c>
      <c r="M110" s="284" t="s">
        <v>933</v>
      </c>
      <c r="N110" s="285"/>
      <c r="O110" s="286"/>
      <c r="P110" s="244">
        <v>1</v>
      </c>
      <c r="Q110" s="246" t="s">
        <v>935</v>
      </c>
      <c r="R110" s="245">
        <v>2</v>
      </c>
      <c r="S110" s="240">
        <v>3</v>
      </c>
      <c r="T110" s="243" t="s">
        <v>935</v>
      </c>
      <c r="U110" s="242">
        <v>0</v>
      </c>
      <c r="V110" s="280"/>
      <c r="W110" s="280"/>
      <c r="X110" s="280"/>
      <c r="Y110" s="280"/>
      <c r="Z110" s="280"/>
      <c r="AA110" s="280"/>
      <c r="AB110" s="280"/>
      <c r="AC110" s="280"/>
    </row>
    <row r="111" spans="1:29" ht="12" customHeight="1">
      <c r="A111" s="279" t="s">
        <v>356</v>
      </c>
      <c r="B111" s="255" t="s">
        <v>427</v>
      </c>
      <c r="C111" s="287" t="s">
        <v>114</v>
      </c>
      <c r="D111" s="247">
        <v>2</v>
      </c>
      <c r="E111" s="253" t="s">
        <v>935</v>
      </c>
      <c r="F111" s="249">
        <v>0</v>
      </c>
      <c r="G111" s="247">
        <v>0</v>
      </c>
      <c r="H111" s="248" t="s">
        <v>935</v>
      </c>
      <c r="I111" s="249">
        <v>0</v>
      </c>
      <c r="J111" s="247">
        <v>5</v>
      </c>
      <c r="K111" s="248" t="s">
        <v>935</v>
      </c>
      <c r="L111" s="249">
        <v>0</v>
      </c>
      <c r="M111" s="250">
        <v>6</v>
      </c>
      <c r="N111" s="248" t="s">
        <v>935</v>
      </c>
      <c r="O111" s="251">
        <v>2</v>
      </c>
      <c r="P111" s="281" t="s">
        <v>950</v>
      </c>
      <c r="Q111" s="282"/>
      <c r="R111" s="283"/>
      <c r="S111" s="247">
        <v>1</v>
      </c>
      <c r="T111" s="248" t="s">
        <v>935</v>
      </c>
      <c r="U111" s="249">
        <v>0</v>
      </c>
      <c r="V111" s="279">
        <f>W111*3+Y111*1</f>
        <v>26</v>
      </c>
      <c r="W111" s="279">
        <f>IF(ISNUMBER(D111),IF(D111&gt;F111,1,0))+IF(ISNUMBER(G111),IF(G111&gt;I111,1,0))+IF(ISNUMBER(J111),IF(J111&gt;L111,1,0))+IF(ISNUMBER(M111),IF(M111&gt;O111,1,0))+IF(ISNUMBER(P111),IF(P111&gt;R111,1,0))+IF(ISNUMBER(S111),IF(S111&gt;U111,1,0))+IF(ISNUMBER(D112),IF(D112&gt;F112,1,0))+IF(ISNUMBER(G112),IF(G112&gt;I112,1,0))+IF(ISNUMBER(J112),IF(J112&gt;L112,1,0))+IF(ISNUMBER(M112),IF(M112&gt;O112,1,0))+IF(ISNUMBER(P112),IF(P112&gt;R112,1,0))+IF(ISNUMBER(S112),IF(S112&gt;U112,1,0))</f>
        <v>8</v>
      </c>
      <c r="X111" s="279">
        <f>IF(ISNUMBER(D111),IF(D111&lt;F111,1,0))+IF(ISNUMBER(G111),IF(G111&lt;I111,1,0))+IF(ISNUMBER(J111),IF(J111&lt;L111,1,0))+IF(ISNUMBER(M111),IF(M111&lt;O111,1,0))+IF(ISNUMBER(P111),IF(P111&lt;R111,1,0))+IF(ISNUMBER(S111),IF(S111&lt;U111,1,0))+IF(ISNUMBER(D112),IF(D112&lt;F112,1,0))+IF(ISNUMBER(G112),IF(G112&lt;I112,1,0))+IF(ISNUMBER(J112),IF(J112&lt;L112,1,0))+IF(ISNUMBER(M112),IF(M112&lt;O112,1,0))+IF(ISNUMBER(P112),IF(P112&lt;R112,1,0))+IF(ISNUMBER(S112),IF(S112&lt;U112,1,0))</f>
        <v>0</v>
      </c>
      <c r="Y111" s="279">
        <f>IF(ISNUMBER(D111),IF(D111=F111,1,0))+IF(ISNUMBER(G111),IF(G111=I111,1,0))+IF(ISNUMBER(J111),IF(J111=L111,1,0))+IF(ISNUMBER(M111),IF(M111=O111,1,0))+IF(ISNUMBER(P111),IF(P111=R111,1,0))+IF(ISNUMBER(S111),IF(S111=U111,1,0))+IF(ISNUMBER(D112),IF(D112=F112,1,0))+IF(ISNUMBER(G112),IF(G112=I112,1,0))+IF(ISNUMBER(J112),IF(J112=L112,1,0))+IF(ISNUMBER(M112),IF(M112=O112,1,0))+IF(ISNUMBER(P112),IF(P112=R112,1,0))+IF(ISNUMBER(S112),IF(S112=U112,1,0))</f>
        <v>2</v>
      </c>
      <c r="Z111" s="279">
        <f>SUM(D111,G111,J111,M111,P111,S111,D112,G112,J112,M112,P112)</f>
        <v>23</v>
      </c>
      <c r="AA111" s="279">
        <f>SUM(F111,I111,L111,O111,R111,U111,F112,I112,L112,O112,R112,U112)</f>
        <v>5</v>
      </c>
      <c r="AB111" s="279">
        <f>Z111-AA111</f>
        <v>18</v>
      </c>
      <c r="AC111" s="279">
        <v>1</v>
      </c>
    </row>
    <row r="112" spans="1:29" ht="12" customHeight="1">
      <c r="A112" s="280"/>
      <c r="B112" s="254" t="s">
        <v>428</v>
      </c>
      <c r="C112" s="288"/>
      <c r="D112" s="240">
        <v>4</v>
      </c>
      <c r="E112" s="241" t="s">
        <v>935</v>
      </c>
      <c r="F112" s="242">
        <v>0</v>
      </c>
      <c r="G112" s="240">
        <v>1</v>
      </c>
      <c r="H112" s="243" t="s">
        <v>935</v>
      </c>
      <c r="I112" s="242">
        <v>1</v>
      </c>
      <c r="J112" s="240">
        <v>2</v>
      </c>
      <c r="K112" s="243" t="s">
        <v>935</v>
      </c>
      <c r="L112" s="242">
        <v>0</v>
      </c>
      <c r="M112" s="244">
        <v>2</v>
      </c>
      <c r="N112" s="243" t="s">
        <v>935</v>
      </c>
      <c r="O112" s="245">
        <v>1</v>
      </c>
      <c r="P112" s="284" t="s">
        <v>933</v>
      </c>
      <c r="Q112" s="285"/>
      <c r="R112" s="286"/>
      <c r="S112" s="240">
        <v>3</v>
      </c>
      <c r="T112" s="243" t="s">
        <v>935</v>
      </c>
      <c r="U112" s="242">
        <v>1</v>
      </c>
      <c r="V112" s="280"/>
      <c r="W112" s="280"/>
      <c r="X112" s="280"/>
      <c r="Y112" s="280"/>
      <c r="Z112" s="280"/>
      <c r="AA112" s="280"/>
      <c r="AB112" s="280"/>
      <c r="AC112" s="280"/>
    </row>
    <row r="113" spans="1:29" ht="12" customHeight="1">
      <c r="A113" s="279" t="s">
        <v>430</v>
      </c>
      <c r="B113" s="255" t="s">
        <v>427</v>
      </c>
      <c r="C113" s="287" t="s">
        <v>115</v>
      </c>
      <c r="D113" s="247">
        <v>0</v>
      </c>
      <c r="E113" s="253" t="s">
        <v>166</v>
      </c>
      <c r="F113" s="249">
        <v>4</v>
      </c>
      <c r="G113" s="247">
        <v>2</v>
      </c>
      <c r="H113" s="248" t="s">
        <v>935</v>
      </c>
      <c r="I113" s="249">
        <v>0</v>
      </c>
      <c r="J113" s="247">
        <v>5</v>
      </c>
      <c r="K113" s="248" t="s">
        <v>935</v>
      </c>
      <c r="L113" s="249">
        <v>0</v>
      </c>
      <c r="M113" s="250">
        <v>0</v>
      </c>
      <c r="N113" s="248" t="s">
        <v>935</v>
      </c>
      <c r="O113" s="251">
        <v>0</v>
      </c>
      <c r="P113" s="250">
        <v>0</v>
      </c>
      <c r="Q113" s="248" t="s">
        <v>935</v>
      </c>
      <c r="R113" s="251">
        <v>1</v>
      </c>
      <c r="S113" s="281" t="s">
        <v>950</v>
      </c>
      <c r="T113" s="282"/>
      <c r="U113" s="283"/>
      <c r="V113" s="279">
        <f>W113*3+Y113*1</f>
        <v>13</v>
      </c>
      <c r="W113" s="279">
        <f>IF(ISNUMBER(D113),IF(D113&gt;F113,1,0))+IF(ISNUMBER(G113),IF(G113&gt;I113,1,0))+IF(ISNUMBER(J113),IF(J113&gt;L113,1,0))+IF(ISNUMBER(M113),IF(M113&gt;O113,1,0))+IF(ISNUMBER(P113),IF(P113&gt;R113,1,0))+IF(ISNUMBER(S113),IF(S113&gt;U113,1,0))+IF(ISNUMBER(D114),IF(D114&gt;F114,1,0))+IF(ISNUMBER(G114),IF(G114&gt;I114,1,0))+IF(ISNUMBER(J114),IF(J114&gt;L114,1,0))+IF(ISNUMBER(M114),IF(M114&gt;O114,1,0))+IF(ISNUMBER(P114),IF(P114&gt;R114,1,0))+IF(ISNUMBER(S114),IF(S114&gt;U114,1,0))</f>
        <v>4</v>
      </c>
      <c r="X113" s="279">
        <f>IF(ISNUMBER(D113),IF(D113&lt;F113,1,0))+IF(ISNUMBER(G113),IF(G113&lt;I113,1,0))+IF(ISNUMBER(J113),IF(J113&lt;L113,1,0))+IF(ISNUMBER(M113),IF(M113&lt;O113,1,0))+IF(ISNUMBER(P113),IF(P113&lt;R113,1,0))+IF(ISNUMBER(S113),IF(S113&lt;U113,1,0))+IF(ISNUMBER(D114),IF(D114&lt;F114,1,0))+IF(ISNUMBER(G114),IF(G114&lt;I114,1,0))+IF(ISNUMBER(J114),IF(J114&lt;L114,1,0))+IF(ISNUMBER(M114),IF(M114&lt;O114,1,0))+IF(ISNUMBER(P114),IF(P114&lt;R114,1,0))+IF(ISNUMBER(S114),IF(S114&lt;U114,1,0))</f>
        <v>5</v>
      </c>
      <c r="Y113" s="279">
        <f>IF(ISNUMBER(D113),IF(D113=F113,1,0))+IF(ISNUMBER(G113),IF(G113=I113,1,0))+IF(ISNUMBER(J113),IF(J113=L113,1,0))+IF(ISNUMBER(M113),IF(M113=O113,1,0))+IF(ISNUMBER(P113),IF(P113=R113,1,0))+IF(ISNUMBER(S113),IF(S113=U113,1,0))+IF(ISNUMBER(D114),IF(D114=F114,1,0))+IF(ISNUMBER(G114),IF(G114=I114,1,0))+IF(ISNUMBER(J114),IF(J114=L114,1,0))+IF(ISNUMBER(M114),IF(M114=O114,1,0))+IF(ISNUMBER(P114),IF(P114=R114,1,0))+IF(ISNUMBER(S114),IF(S114=U114,1,0))</f>
        <v>1</v>
      </c>
      <c r="Z113" s="279">
        <f>SUM(D113,G113,J113,M113,P113,S113,D114,G114,J114,M114,P114)</f>
        <v>12</v>
      </c>
      <c r="AA113" s="279">
        <f>SUM(F113,I113,L113,O113,R113,U113,F114,I114,L114,O114,R114,U114)</f>
        <v>14</v>
      </c>
      <c r="AB113" s="279">
        <f>Z113-AA113</f>
        <v>-2</v>
      </c>
      <c r="AC113" s="279">
        <v>4</v>
      </c>
    </row>
    <row r="114" spans="1:29" ht="12" customHeight="1">
      <c r="A114" s="280"/>
      <c r="B114" s="254" t="s">
        <v>428</v>
      </c>
      <c r="C114" s="288"/>
      <c r="D114" s="240">
        <v>3</v>
      </c>
      <c r="E114" s="241" t="s">
        <v>935</v>
      </c>
      <c r="F114" s="242">
        <v>0</v>
      </c>
      <c r="G114" s="240">
        <v>0</v>
      </c>
      <c r="H114" s="243" t="s">
        <v>935</v>
      </c>
      <c r="I114" s="242">
        <v>3</v>
      </c>
      <c r="J114" s="240">
        <v>1</v>
      </c>
      <c r="K114" s="243" t="s">
        <v>935</v>
      </c>
      <c r="L114" s="242">
        <v>0</v>
      </c>
      <c r="M114" s="244">
        <v>0</v>
      </c>
      <c r="N114" s="243" t="s">
        <v>935</v>
      </c>
      <c r="O114" s="245">
        <v>3</v>
      </c>
      <c r="P114" s="244">
        <v>1</v>
      </c>
      <c r="Q114" s="243" t="s">
        <v>935</v>
      </c>
      <c r="R114" s="245">
        <v>3</v>
      </c>
      <c r="S114" s="284" t="s">
        <v>933</v>
      </c>
      <c r="T114" s="285"/>
      <c r="U114" s="286"/>
      <c r="V114" s="280"/>
      <c r="W114" s="280"/>
      <c r="X114" s="280"/>
      <c r="Y114" s="280"/>
      <c r="Z114" s="280"/>
      <c r="AA114" s="280"/>
      <c r="AB114" s="280"/>
      <c r="AC114" s="280"/>
    </row>
    <row r="115" ht="13.5">
      <c r="C115" s="260"/>
    </row>
    <row r="116" spans="1:29" ht="24" customHeight="1">
      <c r="A116" s="1"/>
      <c r="B116" s="2" t="s">
        <v>438</v>
      </c>
      <c r="C116" s="261"/>
      <c r="D116" s="289" t="str">
        <f>C117</f>
        <v>糸貫</v>
      </c>
      <c r="E116" s="290"/>
      <c r="F116" s="291"/>
      <c r="G116" s="289" t="str">
        <f>C119</f>
        <v>合渡</v>
      </c>
      <c r="H116" s="290"/>
      <c r="I116" s="291"/>
      <c r="J116" s="289" t="str">
        <f>C121</f>
        <v>セイカ</v>
      </c>
      <c r="K116" s="290"/>
      <c r="L116" s="291"/>
      <c r="M116" s="289" t="str">
        <f>C123</f>
        <v>ユントス</v>
      </c>
      <c r="N116" s="290"/>
      <c r="O116" s="291"/>
      <c r="P116" s="289" t="str">
        <f>C125</f>
        <v>七郷</v>
      </c>
      <c r="Q116" s="290"/>
      <c r="R116" s="291"/>
      <c r="S116" s="289" t="str">
        <f>C127</f>
        <v>ラセルバ</v>
      </c>
      <c r="T116" s="290"/>
      <c r="U116" s="291"/>
      <c r="V116" s="230" t="s">
        <v>926</v>
      </c>
      <c r="W116" s="230" t="s">
        <v>927</v>
      </c>
      <c r="X116" s="230" t="s">
        <v>928</v>
      </c>
      <c r="Y116" s="230" t="s">
        <v>929</v>
      </c>
      <c r="Z116" s="230" t="s">
        <v>930</v>
      </c>
      <c r="AA116" s="230" t="s">
        <v>931</v>
      </c>
      <c r="AB116" s="230" t="s">
        <v>938</v>
      </c>
      <c r="AC116" s="230" t="s">
        <v>932</v>
      </c>
    </row>
    <row r="117" spans="1:29" ht="12" customHeight="1">
      <c r="A117" s="279" t="s">
        <v>357</v>
      </c>
      <c r="B117" s="255" t="s">
        <v>427</v>
      </c>
      <c r="C117" s="287" t="s">
        <v>116</v>
      </c>
      <c r="D117" s="281" t="s">
        <v>933</v>
      </c>
      <c r="E117" s="282"/>
      <c r="F117" s="283"/>
      <c r="G117" s="247">
        <v>2</v>
      </c>
      <c r="H117" s="248" t="s">
        <v>935</v>
      </c>
      <c r="I117" s="249">
        <v>1</v>
      </c>
      <c r="J117" s="247">
        <v>3</v>
      </c>
      <c r="K117" s="248" t="s">
        <v>935</v>
      </c>
      <c r="L117" s="249">
        <v>0</v>
      </c>
      <c r="M117" s="250">
        <v>0</v>
      </c>
      <c r="N117" s="248" t="s">
        <v>935</v>
      </c>
      <c r="O117" s="251">
        <v>0</v>
      </c>
      <c r="P117" s="250">
        <v>0</v>
      </c>
      <c r="Q117" s="252" t="s">
        <v>935</v>
      </c>
      <c r="R117" s="251">
        <v>5</v>
      </c>
      <c r="S117" s="247">
        <v>1</v>
      </c>
      <c r="T117" s="248" t="s">
        <v>935</v>
      </c>
      <c r="U117" s="249">
        <v>2</v>
      </c>
      <c r="V117" s="279">
        <f>W117*3+Y117*1</f>
        <v>10</v>
      </c>
      <c r="W117" s="279">
        <f>IF(ISNUMBER(D117),IF(D117&gt;F117,1,0))+IF(ISNUMBER(G117),IF(G117&gt;I117,1,0))+IF(ISNUMBER(J117),IF(J117&gt;L117,1,0))+IF(ISNUMBER(M117),IF(M117&gt;O117,1,0))+IF(ISNUMBER(P117),IF(P117&gt;R117,1,0))+IF(ISNUMBER(S117),IF(S117&gt;U117,1,0))+IF(ISNUMBER(D118),IF(D118&gt;F118,1,0))+IF(ISNUMBER(G118),IF(G118&gt;I118,1,0))+IF(ISNUMBER(J118),IF(J118&gt;L118,1,0))+IF(ISNUMBER(M118),IF(M118&gt;O118,1,0))+IF(ISNUMBER(P118),IF(P118&gt;R118,1,0))+IF(ISNUMBER(S118),IF(S118&gt;U118,1,0))</f>
        <v>2</v>
      </c>
      <c r="X117" s="279">
        <f>IF(ISNUMBER(D117),IF(D117&lt;F117,1,0))+IF(ISNUMBER(G117),IF(G117&lt;I117,1,0))+IF(ISNUMBER(J117),IF(J117&lt;L117,1,0))+IF(ISNUMBER(M117),IF(M117&lt;O117,1,0))+IF(ISNUMBER(P117),IF(P117&lt;R117,1,0))+IF(ISNUMBER(S117),IF(S117&lt;U117,1,0))+IF(ISNUMBER(D118),IF(D118&lt;F118,1,0))+IF(ISNUMBER(G118),IF(G118&lt;I118,1,0))+IF(ISNUMBER(J118),IF(J118&lt;L118,1,0))+IF(ISNUMBER(M118),IF(M118&lt;O118,1,0))+IF(ISNUMBER(P118),IF(P118&lt;R118,1,0))+IF(ISNUMBER(S118),IF(S118&lt;U118,1,0))</f>
        <v>4</v>
      </c>
      <c r="Y117" s="279">
        <f>IF(ISNUMBER(D117),IF(D117=F117,1,0))+IF(ISNUMBER(G117),IF(G117=I117,1,0))+IF(ISNUMBER(J117),IF(J117=L117,1,0))+IF(ISNUMBER(M117),IF(M117=O117,1,0))+IF(ISNUMBER(P117),IF(P117=R117,1,0))+IF(ISNUMBER(S117),IF(S117=U117,1,0))+IF(ISNUMBER(D118),IF(D118=F118,1,0))+IF(ISNUMBER(G118),IF(G118=I118,1,0))+IF(ISNUMBER(J118),IF(J118=L118,1,0))+IF(ISNUMBER(M118),IF(M118=O118,1,0))+IF(ISNUMBER(P118),IF(P118=R118,1,0))+IF(ISNUMBER(S118),IF(S118=U118,1,0))</f>
        <v>4</v>
      </c>
      <c r="Z117" s="279">
        <f>SUM(D117,G117,J117,M117,P117,S117,D118,G118,J118,M118,P118)</f>
        <v>6</v>
      </c>
      <c r="AA117" s="279">
        <f>SUM(F117,I117,L117,O117,R117,U117,F118,I118,L118,O118,R118,U118)</f>
        <v>13</v>
      </c>
      <c r="AB117" s="279">
        <f>Z117-AA117</f>
        <v>-7</v>
      </c>
      <c r="AC117" s="279">
        <v>4</v>
      </c>
    </row>
    <row r="118" spans="1:29" ht="12" customHeight="1">
      <c r="A118" s="280"/>
      <c r="B118" s="254" t="s">
        <v>428</v>
      </c>
      <c r="C118" s="288"/>
      <c r="D118" s="284"/>
      <c r="E118" s="285"/>
      <c r="F118" s="286"/>
      <c r="G118" s="240">
        <v>0</v>
      </c>
      <c r="H118" s="243" t="s">
        <v>935</v>
      </c>
      <c r="I118" s="242">
        <v>2</v>
      </c>
      <c r="J118" s="240">
        <v>0</v>
      </c>
      <c r="K118" s="243" t="s">
        <v>935</v>
      </c>
      <c r="L118" s="242">
        <v>0</v>
      </c>
      <c r="M118" s="244">
        <v>0</v>
      </c>
      <c r="N118" s="243" t="s">
        <v>935</v>
      </c>
      <c r="O118" s="245">
        <v>0</v>
      </c>
      <c r="P118" s="244">
        <v>0</v>
      </c>
      <c r="Q118" s="246" t="s">
        <v>935</v>
      </c>
      <c r="R118" s="245">
        <v>0</v>
      </c>
      <c r="S118" s="240">
        <v>0</v>
      </c>
      <c r="T118" s="243" t="s">
        <v>935</v>
      </c>
      <c r="U118" s="242">
        <v>3</v>
      </c>
      <c r="V118" s="280"/>
      <c r="W118" s="280"/>
      <c r="X118" s="280"/>
      <c r="Y118" s="280"/>
      <c r="Z118" s="280"/>
      <c r="AA118" s="280"/>
      <c r="AB118" s="280"/>
      <c r="AC118" s="280"/>
    </row>
    <row r="119" spans="1:29" ht="12" customHeight="1">
      <c r="A119" s="279" t="s">
        <v>353</v>
      </c>
      <c r="B119" s="255" t="s">
        <v>427</v>
      </c>
      <c r="C119" s="287" t="s">
        <v>117</v>
      </c>
      <c r="D119" s="247">
        <v>1</v>
      </c>
      <c r="E119" s="253" t="s">
        <v>935</v>
      </c>
      <c r="F119" s="249">
        <v>2</v>
      </c>
      <c r="G119" s="281" t="s">
        <v>167</v>
      </c>
      <c r="H119" s="282"/>
      <c r="I119" s="283"/>
      <c r="J119" s="247">
        <v>0</v>
      </c>
      <c r="K119" s="248" t="s">
        <v>935</v>
      </c>
      <c r="L119" s="249">
        <v>0</v>
      </c>
      <c r="M119" s="250">
        <v>0</v>
      </c>
      <c r="N119" s="248" t="s">
        <v>935</v>
      </c>
      <c r="O119" s="251">
        <v>0</v>
      </c>
      <c r="P119" s="250">
        <v>0</v>
      </c>
      <c r="Q119" s="252" t="s">
        <v>935</v>
      </c>
      <c r="R119" s="251">
        <v>3</v>
      </c>
      <c r="S119" s="247">
        <v>0</v>
      </c>
      <c r="T119" s="248" t="s">
        <v>935</v>
      </c>
      <c r="U119" s="249">
        <v>1</v>
      </c>
      <c r="V119" s="279">
        <f>W119*3+Y119*1</f>
        <v>7</v>
      </c>
      <c r="W119" s="279">
        <f>IF(ISNUMBER(D119),IF(D119&gt;F119,1,0))+IF(ISNUMBER(G119),IF(G119&gt;I119,1,0))+IF(ISNUMBER(J119),IF(J119&gt;L119,1,0))+IF(ISNUMBER(M119),IF(M119&gt;O119,1,0))+IF(ISNUMBER(P119),IF(P119&gt;R119,1,0))+IF(ISNUMBER(S119),IF(S119&gt;U119,1,0))+IF(ISNUMBER(D120),IF(D120&gt;F120,1,0))+IF(ISNUMBER(G120),IF(G120&gt;I120,1,0))+IF(ISNUMBER(J120),IF(J120&gt;L120,1,0))+IF(ISNUMBER(M120),IF(M120&gt;O120,1,0))+IF(ISNUMBER(P120),IF(P120&gt;R120,1,0))+IF(ISNUMBER(S120),IF(S120&gt;U120,1,0))</f>
        <v>1</v>
      </c>
      <c r="X119" s="279">
        <f>IF(ISNUMBER(D119),IF(D119&lt;F119,1,0))+IF(ISNUMBER(G119),IF(G119&lt;I119,1,0))+IF(ISNUMBER(J119),IF(J119&lt;L119,1,0))+IF(ISNUMBER(M119),IF(M119&lt;O119,1,0))+IF(ISNUMBER(P119),IF(P119&lt;R119,1,0))+IF(ISNUMBER(S119),IF(S119&lt;U119,1,0))+IF(ISNUMBER(D120),IF(D120&lt;F120,1,0))+IF(ISNUMBER(G120),IF(G120&lt;I120,1,0))+IF(ISNUMBER(J120),IF(J120&lt;L120,1,0))+IF(ISNUMBER(M120),IF(M120&lt;O120,1,0))+IF(ISNUMBER(P120),IF(P120&lt;R120,1,0))+IF(ISNUMBER(S120),IF(S120&lt;U120,1,0))</f>
        <v>5</v>
      </c>
      <c r="Y119" s="279">
        <f>IF(ISNUMBER(D119),IF(D119=F119,1,0))+IF(ISNUMBER(G119),IF(G119=I119,1,0))+IF(ISNUMBER(J119),IF(J119=L119,1,0))+IF(ISNUMBER(M119),IF(M119=O119,1,0))+IF(ISNUMBER(P119),IF(P119=R119,1,0))+IF(ISNUMBER(S119),IF(S119=U119,1,0))+IF(ISNUMBER(D120),IF(D120=F120,1,0))+IF(ISNUMBER(G120),IF(G120=I120,1,0))+IF(ISNUMBER(J120),IF(J120=L120,1,0))+IF(ISNUMBER(M120),IF(M120=O120,1,0))+IF(ISNUMBER(P120),IF(P120=R120,1,0))+IF(ISNUMBER(S120),IF(S120=U120,1,0))</f>
        <v>4</v>
      </c>
      <c r="Z119" s="279">
        <f>SUM(D119,G119,J119,M119,P119,S119,D120,G120,J120,M120,P120)</f>
        <v>5</v>
      </c>
      <c r="AA119" s="279">
        <f>SUM(F119,I119,L119,O119,R119,U119,F120,I120,L120,O120,R120,U120)</f>
        <v>16</v>
      </c>
      <c r="AB119" s="279">
        <f>Z119-AA119</f>
        <v>-11</v>
      </c>
      <c r="AC119" s="279">
        <v>6</v>
      </c>
    </row>
    <row r="120" spans="1:29" ht="12" customHeight="1">
      <c r="A120" s="280"/>
      <c r="B120" s="254" t="s">
        <v>428</v>
      </c>
      <c r="C120" s="288"/>
      <c r="D120" s="240">
        <v>2</v>
      </c>
      <c r="E120" s="241" t="s">
        <v>935</v>
      </c>
      <c r="F120" s="242">
        <v>0</v>
      </c>
      <c r="G120" s="284" t="s">
        <v>933</v>
      </c>
      <c r="H120" s="285"/>
      <c r="I120" s="286"/>
      <c r="J120" s="240">
        <v>0</v>
      </c>
      <c r="K120" s="243" t="s">
        <v>935</v>
      </c>
      <c r="L120" s="242">
        <v>2</v>
      </c>
      <c r="M120" s="244">
        <v>1</v>
      </c>
      <c r="N120" s="243" t="s">
        <v>935</v>
      </c>
      <c r="O120" s="245">
        <v>5</v>
      </c>
      <c r="P120" s="244">
        <v>1</v>
      </c>
      <c r="Q120" s="246" t="s">
        <v>935</v>
      </c>
      <c r="R120" s="245">
        <v>1</v>
      </c>
      <c r="S120" s="240">
        <v>2</v>
      </c>
      <c r="T120" s="243" t="s">
        <v>935</v>
      </c>
      <c r="U120" s="242">
        <v>2</v>
      </c>
      <c r="V120" s="280"/>
      <c r="W120" s="280"/>
      <c r="X120" s="280"/>
      <c r="Y120" s="280"/>
      <c r="Z120" s="280"/>
      <c r="AA120" s="280"/>
      <c r="AB120" s="280"/>
      <c r="AC120" s="280"/>
    </row>
    <row r="121" spans="1:29" ht="12" customHeight="1">
      <c r="A121" s="279" t="s">
        <v>354</v>
      </c>
      <c r="B121" s="255" t="s">
        <v>427</v>
      </c>
      <c r="C121" s="287" t="s">
        <v>577</v>
      </c>
      <c r="D121" s="247">
        <v>0</v>
      </c>
      <c r="E121" s="253" t="s">
        <v>935</v>
      </c>
      <c r="F121" s="249">
        <v>3</v>
      </c>
      <c r="G121" s="247">
        <v>0</v>
      </c>
      <c r="H121" s="248" t="s">
        <v>935</v>
      </c>
      <c r="I121" s="249">
        <v>0</v>
      </c>
      <c r="J121" s="281" t="s">
        <v>950</v>
      </c>
      <c r="K121" s="282"/>
      <c r="L121" s="283"/>
      <c r="M121" s="250">
        <v>0</v>
      </c>
      <c r="N121" s="248" t="s">
        <v>935</v>
      </c>
      <c r="O121" s="251">
        <v>4</v>
      </c>
      <c r="P121" s="250">
        <v>0</v>
      </c>
      <c r="Q121" s="252" t="s">
        <v>935</v>
      </c>
      <c r="R121" s="251">
        <v>2</v>
      </c>
      <c r="S121" s="247">
        <v>0</v>
      </c>
      <c r="T121" s="248" t="s">
        <v>935</v>
      </c>
      <c r="U121" s="249">
        <v>0</v>
      </c>
      <c r="V121" s="279">
        <f>W121*3+Y121*1</f>
        <v>7</v>
      </c>
      <c r="W121" s="279">
        <f>IF(ISNUMBER(D121),IF(D121&gt;F121,1,0))+IF(ISNUMBER(G121),IF(G121&gt;I121,1,0))+IF(ISNUMBER(J121),IF(J121&gt;L121,1,0))+IF(ISNUMBER(M121),IF(M121&gt;O121,1,0))+IF(ISNUMBER(P121),IF(P121&gt;R121,1,0))+IF(ISNUMBER(S121),IF(S121&gt;U121,1,0))+IF(ISNUMBER(D122),IF(D122&gt;F122,1,0))+IF(ISNUMBER(G122),IF(G122&gt;I122,1,0))+IF(ISNUMBER(J122),IF(J122&gt;L122,1,0))+IF(ISNUMBER(M122),IF(M122&gt;O122,1,0))+IF(ISNUMBER(P122),IF(P122&gt;R122,1,0))+IF(ISNUMBER(S122),IF(S122&gt;U122,1,0))</f>
        <v>1</v>
      </c>
      <c r="X121" s="279">
        <f>IF(ISNUMBER(D121),IF(D121&lt;F121,1,0))+IF(ISNUMBER(G121),IF(G121&lt;I121,1,0))+IF(ISNUMBER(J121),IF(J121&lt;L121,1,0))+IF(ISNUMBER(M121),IF(M121&lt;O121,1,0))+IF(ISNUMBER(P121),IF(P121&lt;R121,1,0))+IF(ISNUMBER(S121),IF(S121&lt;U121,1,0))+IF(ISNUMBER(D122),IF(D122&lt;F122,1,0))+IF(ISNUMBER(G122),IF(G122&lt;I122,1,0))+IF(ISNUMBER(J122),IF(J122&lt;L122,1,0))+IF(ISNUMBER(M122),IF(M122&lt;O122,1,0))+IF(ISNUMBER(P122),IF(P122&lt;R122,1,0))+IF(ISNUMBER(S122),IF(S122&lt;U122,1,0))</f>
        <v>5</v>
      </c>
      <c r="Y121" s="279">
        <f>IF(ISNUMBER(D121),IF(D121=F121,1,0))+IF(ISNUMBER(G121),IF(G121=I121,1,0))+IF(ISNUMBER(J121),IF(J121=L121,1,0))+IF(ISNUMBER(M121),IF(M121=O121,1,0))+IF(ISNUMBER(P121),IF(P121=R121,1,0))+IF(ISNUMBER(S121),IF(S121=U121,1,0))+IF(ISNUMBER(D122),IF(D122=F122,1,0))+IF(ISNUMBER(G122),IF(G122=I122,1,0))+IF(ISNUMBER(J122),IF(J122=L122,1,0))+IF(ISNUMBER(M122),IF(M122=O122,1,0))+IF(ISNUMBER(P122),IF(P122=R122,1,0))+IF(ISNUMBER(S122),IF(S122=U122,1,0))</f>
        <v>4</v>
      </c>
      <c r="Z121" s="279">
        <f>SUM(D121,G121,J121,M121,P121,S121,D122,G122,J122,M122,P122)</f>
        <v>2</v>
      </c>
      <c r="AA121" s="279">
        <f>SUM(F121,I121,L121,O121,R121,U121,F122,I122,L122,O122,R122,U122)</f>
        <v>15</v>
      </c>
      <c r="AB121" s="279">
        <f>Z121-AA121</f>
        <v>-13</v>
      </c>
      <c r="AC121" s="279">
        <v>5</v>
      </c>
    </row>
    <row r="122" spans="1:29" ht="12" customHeight="1">
      <c r="A122" s="280"/>
      <c r="B122" s="254" t="s">
        <v>428</v>
      </c>
      <c r="C122" s="288"/>
      <c r="D122" s="240">
        <v>0</v>
      </c>
      <c r="E122" s="241" t="s">
        <v>935</v>
      </c>
      <c r="F122" s="242">
        <v>0</v>
      </c>
      <c r="G122" s="240">
        <v>2</v>
      </c>
      <c r="H122" s="243" t="s">
        <v>935</v>
      </c>
      <c r="I122" s="242">
        <v>0</v>
      </c>
      <c r="J122" s="284" t="s">
        <v>933</v>
      </c>
      <c r="K122" s="285"/>
      <c r="L122" s="286"/>
      <c r="M122" s="244">
        <v>0</v>
      </c>
      <c r="N122" s="243" t="s">
        <v>935</v>
      </c>
      <c r="O122" s="245">
        <v>5</v>
      </c>
      <c r="P122" s="244">
        <v>0</v>
      </c>
      <c r="Q122" s="246" t="s">
        <v>935</v>
      </c>
      <c r="R122" s="245">
        <v>0</v>
      </c>
      <c r="S122" s="240">
        <v>0</v>
      </c>
      <c r="T122" s="243" t="s">
        <v>935</v>
      </c>
      <c r="U122" s="242">
        <v>1</v>
      </c>
      <c r="V122" s="280"/>
      <c r="W122" s="280"/>
      <c r="X122" s="280"/>
      <c r="Y122" s="280"/>
      <c r="Z122" s="280"/>
      <c r="AA122" s="280"/>
      <c r="AB122" s="280"/>
      <c r="AC122" s="280"/>
    </row>
    <row r="123" spans="1:29" ht="12" customHeight="1">
      <c r="A123" s="279" t="s">
        <v>355</v>
      </c>
      <c r="B123" s="255" t="s">
        <v>427</v>
      </c>
      <c r="C123" s="287" t="s">
        <v>600</v>
      </c>
      <c r="D123" s="247">
        <v>0</v>
      </c>
      <c r="E123" s="253" t="s">
        <v>935</v>
      </c>
      <c r="F123" s="249">
        <v>0</v>
      </c>
      <c r="G123" s="247">
        <v>0</v>
      </c>
      <c r="H123" s="248" t="s">
        <v>935</v>
      </c>
      <c r="I123" s="249">
        <v>0</v>
      </c>
      <c r="J123" s="247">
        <v>4</v>
      </c>
      <c r="K123" s="248" t="s">
        <v>935</v>
      </c>
      <c r="L123" s="249">
        <v>0</v>
      </c>
      <c r="M123" s="281" t="s">
        <v>950</v>
      </c>
      <c r="N123" s="282"/>
      <c r="O123" s="283"/>
      <c r="P123" s="250">
        <v>1</v>
      </c>
      <c r="Q123" s="252" t="s">
        <v>935</v>
      </c>
      <c r="R123" s="251">
        <v>1</v>
      </c>
      <c r="S123" s="247">
        <v>2</v>
      </c>
      <c r="T123" s="248" t="s">
        <v>935</v>
      </c>
      <c r="U123" s="249">
        <v>2</v>
      </c>
      <c r="V123" s="279">
        <f>W123*3+Y123*1</f>
        <v>18</v>
      </c>
      <c r="W123" s="279">
        <f>IF(ISNUMBER(D123),IF(D123&gt;F123,1,0))+IF(ISNUMBER(G123),IF(G123&gt;I123,1,0))+IF(ISNUMBER(J123),IF(J123&gt;L123,1,0))+IF(ISNUMBER(M123),IF(M123&gt;O123,1,0))+IF(ISNUMBER(P123),IF(P123&gt;R123,1,0))+IF(ISNUMBER(S123),IF(S123&gt;U123,1,0))+IF(ISNUMBER(D124),IF(D124&gt;F124,1,0))+IF(ISNUMBER(G124),IF(G124&gt;I124,1,0))+IF(ISNUMBER(J124),IF(J124&gt;L124,1,0))+IF(ISNUMBER(M124),IF(M124&gt;O124,1,0))+IF(ISNUMBER(P124),IF(P124&gt;R124,1,0))+IF(ISNUMBER(S124),IF(S124&gt;U124,1,0))</f>
        <v>4</v>
      </c>
      <c r="X123" s="279">
        <f>IF(ISNUMBER(D123),IF(D123&lt;F123,1,0))+IF(ISNUMBER(G123),IF(G123&lt;I123,1,0))+IF(ISNUMBER(J123),IF(J123&lt;L123,1,0))+IF(ISNUMBER(M123),IF(M123&lt;O123,1,0))+IF(ISNUMBER(P123),IF(P123&lt;R123,1,0))+IF(ISNUMBER(S123),IF(S123&lt;U123,1,0))+IF(ISNUMBER(D124),IF(D124&lt;F124,1,0))+IF(ISNUMBER(G124),IF(G124&lt;I124,1,0))+IF(ISNUMBER(J124),IF(J124&lt;L124,1,0))+IF(ISNUMBER(M124),IF(M124&lt;O124,1,0))+IF(ISNUMBER(P124),IF(P124&lt;R124,1,0))+IF(ISNUMBER(S124),IF(S124&lt;U124,1,0))</f>
        <v>0</v>
      </c>
      <c r="Y123" s="279">
        <f>IF(ISNUMBER(D123),IF(D123=F123,1,0))+IF(ISNUMBER(G123),IF(G123=I123,1,0))+IF(ISNUMBER(J123),IF(J123=L123,1,0))+IF(ISNUMBER(M123),IF(M123=O123,1,0))+IF(ISNUMBER(P123),IF(P123=R123,1,0))+IF(ISNUMBER(S123),IF(S123=U123,1,0))+IF(ISNUMBER(D124),IF(D124=F124,1,0))+IF(ISNUMBER(G124),IF(G124=I124,1,0))+IF(ISNUMBER(J124),IF(J124=L124,1,0))+IF(ISNUMBER(M124),IF(M124=O124,1,0))+IF(ISNUMBER(P124),IF(P124=R124,1,0))+IF(ISNUMBER(S124),IF(S124=U124,1,0))</f>
        <v>6</v>
      </c>
      <c r="Z123" s="279">
        <f>SUM(D123,G123,J123,M123,P123,S123,D124,G124,J124,M124,P124)</f>
        <v>20</v>
      </c>
      <c r="AA123" s="279">
        <f>SUM(F123,I123,L123,O123,R123,U123,F124,I124,L124,O124,R124,U124)</f>
        <v>7</v>
      </c>
      <c r="AB123" s="279">
        <f>Z123-AA123</f>
        <v>13</v>
      </c>
      <c r="AC123" s="279">
        <v>2</v>
      </c>
    </row>
    <row r="124" spans="1:29" ht="12" customHeight="1">
      <c r="A124" s="280"/>
      <c r="B124" s="254" t="s">
        <v>428</v>
      </c>
      <c r="C124" s="288"/>
      <c r="D124" s="240">
        <v>0</v>
      </c>
      <c r="E124" s="241" t="s">
        <v>935</v>
      </c>
      <c r="F124" s="242">
        <v>0</v>
      </c>
      <c r="G124" s="240">
        <v>5</v>
      </c>
      <c r="H124" s="243" t="s">
        <v>935</v>
      </c>
      <c r="I124" s="242">
        <v>1</v>
      </c>
      <c r="J124" s="240">
        <v>5</v>
      </c>
      <c r="K124" s="243" t="s">
        <v>935</v>
      </c>
      <c r="L124" s="242">
        <v>0</v>
      </c>
      <c r="M124" s="284" t="s">
        <v>933</v>
      </c>
      <c r="N124" s="285"/>
      <c r="O124" s="286"/>
      <c r="P124" s="244">
        <v>3</v>
      </c>
      <c r="Q124" s="246" t="s">
        <v>935</v>
      </c>
      <c r="R124" s="245">
        <v>2</v>
      </c>
      <c r="S124" s="240">
        <v>1</v>
      </c>
      <c r="T124" s="243" t="s">
        <v>935</v>
      </c>
      <c r="U124" s="242">
        <v>1</v>
      </c>
      <c r="V124" s="280"/>
      <c r="W124" s="280"/>
      <c r="X124" s="280"/>
      <c r="Y124" s="280"/>
      <c r="Z124" s="280"/>
      <c r="AA124" s="280"/>
      <c r="AB124" s="280"/>
      <c r="AC124" s="280"/>
    </row>
    <row r="125" spans="1:29" ht="12" customHeight="1">
      <c r="A125" s="279" t="s">
        <v>356</v>
      </c>
      <c r="B125" s="255" t="s">
        <v>427</v>
      </c>
      <c r="C125" s="287" t="s">
        <v>118</v>
      </c>
      <c r="D125" s="247">
        <v>5</v>
      </c>
      <c r="E125" s="253" t="s">
        <v>935</v>
      </c>
      <c r="F125" s="249">
        <v>0</v>
      </c>
      <c r="G125" s="247">
        <v>3</v>
      </c>
      <c r="H125" s="248" t="s">
        <v>935</v>
      </c>
      <c r="I125" s="249">
        <v>0</v>
      </c>
      <c r="J125" s="247">
        <v>2</v>
      </c>
      <c r="K125" s="248" t="s">
        <v>935</v>
      </c>
      <c r="L125" s="249">
        <v>0</v>
      </c>
      <c r="M125" s="250">
        <v>1</v>
      </c>
      <c r="N125" s="248" t="s">
        <v>935</v>
      </c>
      <c r="O125" s="251">
        <v>1</v>
      </c>
      <c r="P125" s="281" t="s">
        <v>950</v>
      </c>
      <c r="Q125" s="282"/>
      <c r="R125" s="283"/>
      <c r="S125" s="247">
        <v>1</v>
      </c>
      <c r="T125" s="248" t="s">
        <v>935</v>
      </c>
      <c r="U125" s="249">
        <v>0</v>
      </c>
      <c r="V125" s="279">
        <f>W125*3+Y125*1</f>
        <v>19</v>
      </c>
      <c r="W125" s="279">
        <f>IF(ISNUMBER(D125),IF(D125&gt;F125,1,0))+IF(ISNUMBER(G125),IF(G125&gt;I125,1,0))+IF(ISNUMBER(J125),IF(J125&gt;L125,1,0))+IF(ISNUMBER(M125),IF(M125&gt;O125,1,0))+IF(ISNUMBER(P125),IF(P125&gt;R125,1,0))+IF(ISNUMBER(S125),IF(S125&gt;U125,1,0))+IF(ISNUMBER(D126),IF(D126&gt;F126,1,0))+IF(ISNUMBER(G126),IF(G126&gt;I126,1,0))+IF(ISNUMBER(J126),IF(J126&gt;L126,1,0))+IF(ISNUMBER(M126),IF(M126&gt;O126,1,0))+IF(ISNUMBER(P126),IF(P126&gt;R126,1,0))+IF(ISNUMBER(S126),IF(S126&gt;U126,1,0))</f>
        <v>5</v>
      </c>
      <c r="X125" s="279">
        <f>IF(ISNUMBER(D125),IF(D125&lt;F125,1,0))+IF(ISNUMBER(G125),IF(G125&lt;I125,1,0))+IF(ISNUMBER(J125),IF(J125&lt;L125,1,0))+IF(ISNUMBER(M125),IF(M125&lt;O125,1,0))+IF(ISNUMBER(P125),IF(P125&lt;R125,1,0))+IF(ISNUMBER(S125),IF(S125&lt;U125,1,0))+IF(ISNUMBER(D126),IF(D126&lt;F126,1,0))+IF(ISNUMBER(G126),IF(G126&lt;I126,1,0))+IF(ISNUMBER(J126),IF(J126&lt;L126,1,0))+IF(ISNUMBER(M126),IF(M126&lt;O126,1,0))+IF(ISNUMBER(P126),IF(P126&lt;R126,1,0))+IF(ISNUMBER(S126),IF(S126&lt;U126,1,0))</f>
        <v>1</v>
      </c>
      <c r="Y125" s="279">
        <f>IF(ISNUMBER(D125),IF(D125=F125,1,0))+IF(ISNUMBER(G125),IF(G125=I125,1,0))+IF(ISNUMBER(J125),IF(J125=L125,1,0))+IF(ISNUMBER(M125),IF(M125=O125,1,0))+IF(ISNUMBER(P125),IF(P125=R125,1,0))+IF(ISNUMBER(S125),IF(S125=U125,1,0))+IF(ISNUMBER(D126),IF(D126=F126,1,0))+IF(ISNUMBER(G126),IF(G126=I126,1,0))+IF(ISNUMBER(J126),IF(J126=L126,1,0))+IF(ISNUMBER(M126),IF(M126=O126,1,0))+IF(ISNUMBER(P126),IF(P126=R126,1,0))+IF(ISNUMBER(S126),IF(S126=U126,1,0))</f>
        <v>4</v>
      </c>
      <c r="Z125" s="279">
        <f>SUM(D125,G125,J125,M125,P125,S125,D126,G126,J126,M126,P126)</f>
        <v>15</v>
      </c>
      <c r="AA125" s="279">
        <f>SUM(F125,I125,L125,O125,R125,U125,F126,I126,L126,O126,R126,U126)</f>
        <v>5</v>
      </c>
      <c r="AB125" s="279">
        <f>Z125-AA125</f>
        <v>10</v>
      </c>
      <c r="AC125" s="279">
        <v>1</v>
      </c>
    </row>
    <row r="126" spans="1:29" ht="12" customHeight="1">
      <c r="A126" s="280"/>
      <c r="B126" s="254" t="s">
        <v>428</v>
      </c>
      <c r="C126" s="288"/>
      <c r="D126" s="240">
        <v>0</v>
      </c>
      <c r="E126" s="241" t="s">
        <v>935</v>
      </c>
      <c r="F126" s="242">
        <v>0</v>
      </c>
      <c r="G126" s="240">
        <v>1</v>
      </c>
      <c r="H126" s="243" t="s">
        <v>935</v>
      </c>
      <c r="I126" s="242">
        <v>1</v>
      </c>
      <c r="J126" s="240">
        <v>0</v>
      </c>
      <c r="K126" s="243" t="s">
        <v>935</v>
      </c>
      <c r="L126" s="242">
        <v>0</v>
      </c>
      <c r="M126" s="244">
        <v>2</v>
      </c>
      <c r="N126" s="243" t="s">
        <v>935</v>
      </c>
      <c r="O126" s="245">
        <v>3</v>
      </c>
      <c r="P126" s="284" t="s">
        <v>933</v>
      </c>
      <c r="Q126" s="285"/>
      <c r="R126" s="286"/>
      <c r="S126" s="240">
        <v>2</v>
      </c>
      <c r="T126" s="243" t="s">
        <v>935</v>
      </c>
      <c r="U126" s="242">
        <v>0</v>
      </c>
      <c r="V126" s="280"/>
      <c r="W126" s="280"/>
      <c r="X126" s="280"/>
      <c r="Y126" s="280"/>
      <c r="Z126" s="280"/>
      <c r="AA126" s="280"/>
      <c r="AB126" s="280"/>
      <c r="AC126" s="280"/>
    </row>
    <row r="127" spans="1:29" ht="12" customHeight="1">
      <c r="A127" s="279" t="s">
        <v>430</v>
      </c>
      <c r="B127" s="255" t="s">
        <v>427</v>
      </c>
      <c r="C127" s="287" t="s">
        <v>527</v>
      </c>
      <c r="D127" s="247">
        <v>2</v>
      </c>
      <c r="E127" s="253" t="s">
        <v>166</v>
      </c>
      <c r="F127" s="249">
        <v>1</v>
      </c>
      <c r="G127" s="247">
        <v>1</v>
      </c>
      <c r="H127" s="248" t="s">
        <v>935</v>
      </c>
      <c r="I127" s="249">
        <v>0</v>
      </c>
      <c r="J127" s="247">
        <v>0</v>
      </c>
      <c r="K127" s="248" t="s">
        <v>935</v>
      </c>
      <c r="L127" s="249">
        <v>0</v>
      </c>
      <c r="M127" s="250">
        <v>2</v>
      </c>
      <c r="N127" s="248" t="s">
        <v>935</v>
      </c>
      <c r="O127" s="251">
        <v>2</v>
      </c>
      <c r="P127" s="250">
        <v>0</v>
      </c>
      <c r="Q127" s="248" t="s">
        <v>935</v>
      </c>
      <c r="R127" s="251">
        <v>1</v>
      </c>
      <c r="S127" s="281" t="s">
        <v>950</v>
      </c>
      <c r="T127" s="282"/>
      <c r="U127" s="283"/>
      <c r="V127" s="279">
        <f>W127*3+Y127*1</f>
        <v>16</v>
      </c>
      <c r="W127" s="279">
        <f>IF(ISNUMBER(D127),IF(D127&gt;F127,1,0))+IF(ISNUMBER(G127),IF(G127&gt;I127,1,0))+IF(ISNUMBER(J127),IF(J127&gt;L127,1,0))+IF(ISNUMBER(M127),IF(M127&gt;O127,1,0))+IF(ISNUMBER(P127),IF(P127&gt;R127,1,0))+IF(ISNUMBER(S127),IF(S127&gt;U127,1,0))+IF(ISNUMBER(D128),IF(D128&gt;F128,1,0))+IF(ISNUMBER(G128),IF(G128&gt;I128,1,0))+IF(ISNUMBER(J128),IF(J128&gt;L128,1,0))+IF(ISNUMBER(M128),IF(M128&gt;O128,1,0))+IF(ISNUMBER(P128),IF(P128&gt;R128,1,0))+IF(ISNUMBER(S128),IF(S128&gt;U128,1,0))</f>
        <v>4</v>
      </c>
      <c r="X127" s="279">
        <f>IF(ISNUMBER(D127),IF(D127&lt;F127,1,0))+IF(ISNUMBER(G127),IF(G127&lt;I127,1,0))+IF(ISNUMBER(J127),IF(J127&lt;L127,1,0))+IF(ISNUMBER(M127),IF(M127&lt;O127,1,0))+IF(ISNUMBER(P127),IF(P127&lt;R127,1,0))+IF(ISNUMBER(S127),IF(S127&lt;U127,1,0))+IF(ISNUMBER(D128),IF(D128&lt;F128,1,0))+IF(ISNUMBER(G128),IF(G128&lt;I128,1,0))+IF(ISNUMBER(J128),IF(J128&lt;L128,1,0))+IF(ISNUMBER(M128),IF(M128&lt;O128,1,0))+IF(ISNUMBER(P128),IF(P128&lt;R128,1,0))+IF(ISNUMBER(S128),IF(S128&lt;U128,1,0))</f>
        <v>2</v>
      </c>
      <c r="Y127" s="279">
        <f>IF(ISNUMBER(D127),IF(D127=F127,1,0))+IF(ISNUMBER(G127),IF(G127=I127,1,0))+IF(ISNUMBER(J127),IF(J127=L127,1,0))+IF(ISNUMBER(M127),IF(M127=O127,1,0))+IF(ISNUMBER(P127),IF(P127=R127,1,0))+IF(ISNUMBER(S127),IF(S127=U127,1,0))+IF(ISNUMBER(D128),IF(D128=F128,1,0))+IF(ISNUMBER(G128),IF(G128=I128,1,0))+IF(ISNUMBER(J128),IF(J128=L128,1,0))+IF(ISNUMBER(M128),IF(M128=O128,1,0))+IF(ISNUMBER(P128),IF(P128=R128,1,0))+IF(ISNUMBER(S128),IF(S128=U128,1,0))</f>
        <v>4</v>
      </c>
      <c r="Z127" s="279">
        <f>SUM(D127,G127,J127,M127,P127,S127,D128,G128,J128,M128,P128)</f>
        <v>12</v>
      </c>
      <c r="AA127" s="279">
        <f>SUM(F127,I127,L127,O127,R127,U127,F128,I128,L128,O128,R128,U128)</f>
        <v>9</v>
      </c>
      <c r="AB127" s="279">
        <f>Z127-AA127</f>
        <v>3</v>
      </c>
      <c r="AC127" s="279">
        <v>3</v>
      </c>
    </row>
    <row r="128" spans="1:29" ht="12" customHeight="1">
      <c r="A128" s="280"/>
      <c r="B128" s="254" t="s">
        <v>428</v>
      </c>
      <c r="C128" s="288"/>
      <c r="D128" s="240">
        <v>3</v>
      </c>
      <c r="E128" s="241" t="s">
        <v>935</v>
      </c>
      <c r="F128" s="242">
        <v>0</v>
      </c>
      <c r="G128" s="240">
        <v>2</v>
      </c>
      <c r="H128" s="243" t="s">
        <v>935</v>
      </c>
      <c r="I128" s="242">
        <v>2</v>
      </c>
      <c r="J128" s="240">
        <v>1</v>
      </c>
      <c r="K128" s="243" t="s">
        <v>935</v>
      </c>
      <c r="L128" s="242">
        <v>0</v>
      </c>
      <c r="M128" s="244">
        <v>1</v>
      </c>
      <c r="N128" s="243" t="s">
        <v>935</v>
      </c>
      <c r="O128" s="245">
        <v>1</v>
      </c>
      <c r="P128" s="244">
        <v>0</v>
      </c>
      <c r="Q128" s="243" t="s">
        <v>935</v>
      </c>
      <c r="R128" s="245">
        <v>2</v>
      </c>
      <c r="S128" s="284" t="s">
        <v>933</v>
      </c>
      <c r="T128" s="285"/>
      <c r="U128" s="286"/>
      <c r="V128" s="280"/>
      <c r="W128" s="280"/>
      <c r="X128" s="280"/>
      <c r="Y128" s="280"/>
      <c r="Z128" s="280"/>
      <c r="AA128" s="280"/>
      <c r="AB128" s="280"/>
      <c r="AC128" s="280"/>
    </row>
    <row r="130" spans="1:29" ht="19.5" customHeight="1">
      <c r="A130" s="266" t="s">
        <v>980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</row>
    <row r="131" spans="1:29" ht="24" customHeight="1">
      <c r="A131" s="1"/>
      <c r="B131" s="2" t="s">
        <v>439</v>
      </c>
      <c r="C131" s="2"/>
      <c r="D131" s="289" t="str">
        <f>C132</f>
        <v>ｳﾞｧﾝｸｰﾙ</v>
      </c>
      <c r="E131" s="290"/>
      <c r="F131" s="291"/>
      <c r="G131" s="289" t="str">
        <f>C134</f>
        <v>岐南</v>
      </c>
      <c r="H131" s="290"/>
      <c r="I131" s="291"/>
      <c r="J131" s="289" t="str">
        <f>C136</f>
        <v>アネーロ</v>
      </c>
      <c r="K131" s="290"/>
      <c r="L131" s="291"/>
      <c r="M131" s="289" t="str">
        <f>C138</f>
        <v>若鮎岐阜</v>
      </c>
      <c r="N131" s="290"/>
      <c r="O131" s="291"/>
      <c r="P131" s="289" t="str">
        <f>C140</f>
        <v>穂積</v>
      </c>
      <c r="Q131" s="290"/>
      <c r="R131" s="291"/>
      <c r="S131" s="289">
        <f>C142</f>
        <v>0</v>
      </c>
      <c r="T131" s="290"/>
      <c r="U131" s="291"/>
      <c r="V131" s="230" t="s">
        <v>926</v>
      </c>
      <c r="W131" s="230" t="s">
        <v>927</v>
      </c>
      <c r="X131" s="230" t="s">
        <v>928</v>
      </c>
      <c r="Y131" s="230" t="s">
        <v>929</v>
      </c>
      <c r="Z131" s="230" t="s">
        <v>930</v>
      </c>
      <c r="AA131" s="230" t="s">
        <v>931</v>
      </c>
      <c r="AB131" s="230" t="s">
        <v>938</v>
      </c>
      <c r="AC131" s="230" t="s">
        <v>932</v>
      </c>
    </row>
    <row r="132" spans="1:29" ht="12" customHeight="1">
      <c r="A132" s="279" t="s">
        <v>357</v>
      </c>
      <c r="B132" s="255" t="s">
        <v>427</v>
      </c>
      <c r="C132" s="287" t="s">
        <v>663</v>
      </c>
      <c r="D132" s="281" t="s">
        <v>933</v>
      </c>
      <c r="E132" s="282"/>
      <c r="F132" s="283"/>
      <c r="G132" s="247">
        <v>1</v>
      </c>
      <c r="H132" s="248" t="s">
        <v>935</v>
      </c>
      <c r="I132" s="249">
        <v>0</v>
      </c>
      <c r="J132" s="247">
        <v>0</v>
      </c>
      <c r="K132" s="248" t="s">
        <v>935</v>
      </c>
      <c r="L132" s="249">
        <v>1</v>
      </c>
      <c r="M132" s="250">
        <v>2</v>
      </c>
      <c r="N132" s="248" t="s">
        <v>935</v>
      </c>
      <c r="O132" s="251">
        <v>1</v>
      </c>
      <c r="P132" s="250">
        <v>3</v>
      </c>
      <c r="Q132" s="252" t="s">
        <v>935</v>
      </c>
      <c r="R132" s="251">
        <v>5</v>
      </c>
      <c r="S132" s="247"/>
      <c r="T132" s="248" t="s">
        <v>935</v>
      </c>
      <c r="U132" s="249"/>
      <c r="V132" s="279">
        <f>W132*3+Y132*1</f>
        <v>7</v>
      </c>
      <c r="W132" s="279">
        <f>IF(ISNUMBER(D132),IF(D132&gt;F132,1,0))+IF(ISNUMBER(G132),IF(G132&gt;I132,1,0))+IF(ISNUMBER(J132),IF(J132&gt;L132,1,0))+IF(ISNUMBER(M132),IF(M132&gt;O132,1,0))+IF(ISNUMBER(P132),IF(P132&gt;R132,1,0))+IF(ISNUMBER(S132),IF(S132&gt;U132,1,0))+IF(ISNUMBER(D133),IF(D133&gt;F133,1,0))+IF(ISNUMBER(G133),IF(G133&gt;I133,1,0))+IF(ISNUMBER(J133),IF(J133&gt;L133,1,0))+IF(ISNUMBER(M133),IF(M133&gt;O133,1,0))+IF(ISNUMBER(P133),IF(P133&gt;R133,1,0))+IF(ISNUMBER(S133),IF(S133&gt;U133,1,0))</f>
        <v>2</v>
      </c>
      <c r="X132" s="279">
        <f>IF(ISNUMBER(D132),IF(D132&lt;F132,1,0))+IF(ISNUMBER(G132),IF(G132&lt;I132,1,0))+IF(ISNUMBER(J132),IF(J132&lt;L132,1,0))+IF(ISNUMBER(M132),IF(M132&lt;O132,1,0))+IF(ISNUMBER(P132),IF(P132&lt;R132,1,0))+IF(ISNUMBER(S132),IF(S132&lt;U132,1,0))+IF(ISNUMBER(D133),IF(D133&lt;F133,1,0))+IF(ISNUMBER(G133),IF(G133&lt;I133,1,0))+IF(ISNUMBER(J133),IF(J133&lt;L133,1,0))+IF(ISNUMBER(M133),IF(M133&lt;O133,1,0))+IF(ISNUMBER(P133),IF(P133&lt;R133,1,0))+IF(ISNUMBER(S133),IF(S133&lt;U133,1,0))</f>
        <v>5</v>
      </c>
      <c r="Y132" s="279">
        <f>IF(ISNUMBER(D132),IF(D132=F132,1,0))+IF(ISNUMBER(G132),IF(G132=I132,1,0))+IF(ISNUMBER(J132),IF(J132=L132,1,0))+IF(ISNUMBER(M132),IF(M132=O132,1,0))+IF(ISNUMBER(P132),IF(P132=R132,1,0))+IF(ISNUMBER(S132),IF(S132=U132,1,0))+IF(ISNUMBER(D133),IF(D133=F133,1,0))+IF(ISNUMBER(G133),IF(G133=I133,1,0))+IF(ISNUMBER(J133),IF(J133=L133,1,0))+IF(ISNUMBER(M133),IF(M133=O133,1,0))+IF(ISNUMBER(P133),IF(P133=R133,1,0))+IF(ISNUMBER(S133),IF(S133=U133,1,0))</f>
        <v>1</v>
      </c>
      <c r="Z132" s="279">
        <f>SUM(D132,G132,J132,M132,P132,S132,D133,G133,J133,M133,P133)</f>
        <v>13</v>
      </c>
      <c r="AA132" s="279">
        <f>SUM(F132,I132,L132,O132,R132,U132,F133,I133,L133,O133,R133,U133)</f>
        <v>17</v>
      </c>
      <c r="AB132" s="279">
        <f>Z132-AA132</f>
        <v>-4</v>
      </c>
      <c r="AC132" s="279">
        <v>4</v>
      </c>
    </row>
    <row r="133" spans="1:29" ht="12" customHeight="1">
      <c r="A133" s="280"/>
      <c r="B133" s="254" t="s">
        <v>428</v>
      </c>
      <c r="C133" s="288"/>
      <c r="D133" s="284"/>
      <c r="E133" s="285"/>
      <c r="F133" s="286"/>
      <c r="G133" s="240">
        <v>2</v>
      </c>
      <c r="H133" s="243" t="s">
        <v>935</v>
      </c>
      <c r="I133" s="242">
        <v>3</v>
      </c>
      <c r="J133" s="240">
        <v>2</v>
      </c>
      <c r="K133" s="243" t="s">
        <v>935</v>
      </c>
      <c r="L133" s="242">
        <v>3</v>
      </c>
      <c r="M133" s="244">
        <v>2</v>
      </c>
      <c r="N133" s="243" t="s">
        <v>935</v>
      </c>
      <c r="O133" s="245">
        <v>2</v>
      </c>
      <c r="P133" s="244">
        <v>1</v>
      </c>
      <c r="Q133" s="246" t="s">
        <v>935</v>
      </c>
      <c r="R133" s="245">
        <v>2</v>
      </c>
      <c r="S133" s="240"/>
      <c r="T133" s="243" t="s">
        <v>935</v>
      </c>
      <c r="U133" s="242"/>
      <c r="V133" s="280"/>
      <c r="W133" s="280"/>
      <c r="X133" s="280"/>
      <c r="Y133" s="280"/>
      <c r="Z133" s="280"/>
      <c r="AA133" s="280"/>
      <c r="AB133" s="280"/>
      <c r="AC133" s="280"/>
    </row>
    <row r="134" spans="1:29" ht="12" customHeight="1">
      <c r="A134" s="279" t="s">
        <v>353</v>
      </c>
      <c r="B134" s="255" t="s">
        <v>427</v>
      </c>
      <c r="C134" s="287" t="s">
        <v>119</v>
      </c>
      <c r="D134" s="247">
        <v>0</v>
      </c>
      <c r="E134" s="253" t="s">
        <v>935</v>
      </c>
      <c r="F134" s="249">
        <v>1</v>
      </c>
      <c r="G134" s="281" t="s">
        <v>167</v>
      </c>
      <c r="H134" s="282"/>
      <c r="I134" s="283"/>
      <c r="J134" s="247">
        <v>5</v>
      </c>
      <c r="K134" s="248" t="s">
        <v>935</v>
      </c>
      <c r="L134" s="249">
        <v>1</v>
      </c>
      <c r="M134" s="250">
        <v>1</v>
      </c>
      <c r="N134" s="248" t="s">
        <v>935</v>
      </c>
      <c r="O134" s="251">
        <v>0</v>
      </c>
      <c r="P134" s="250">
        <v>1</v>
      </c>
      <c r="Q134" s="252" t="s">
        <v>935</v>
      </c>
      <c r="R134" s="251">
        <v>2</v>
      </c>
      <c r="S134" s="247"/>
      <c r="T134" s="248" t="s">
        <v>935</v>
      </c>
      <c r="U134" s="249"/>
      <c r="V134" s="279">
        <f>W134*3+Y134*1</f>
        <v>15</v>
      </c>
      <c r="W134" s="279">
        <f>IF(ISNUMBER(D134),IF(D134&gt;F134,1,0))+IF(ISNUMBER(G134),IF(G134&gt;I134,1,0))+IF(ISNUMBER(J134),IF(J134&gt;L134,1,0))+IF(ISNUMBER(M134),IF(M134&gt;O134,1,0))+IF(ISNUMBER(P134),IF(P134&gt;R134,1,0))+IF(ISNUMBER(S134),IF(S134&gt;U134,1,0))+IF(ISNUMBER(D135),IF(D135&gt;F135,1,0))+IF(ISNUMBER(G135),IF(G135&gt;I135,1,0))+IF(ISNUMBER(J135),IF(J135&gt;L135,1,0))+IF(ISNUMBER(M135),IF(M135&gt;O135,1,0))+IF(ISNUMBER(P135),IF(P135&gt;R135,1,0))+IF(ISNUMBER(S135),IF(S135&gt;U135,1,0))</f>
        <v>5</v>
      </c>
      <c r="X134" s="279">
        <f>IF(ISNUMBER(D134),IF(D134&lt;F134,1,0))+IF(ISNUMBER(G134),IF(G134&lt;I134,1,0))+IF(ISNUMBER(J134),IF(J134&lt;L134,1,0))+IF(ISNUMBER(M134),IF(M134&lt;O134,1,0))+IF(ISNUMBER(P134),IF(P134&lt;R134,1,0))+IF(ISNUMBER(S134),IF(S134&lt;U134,1,0))+IF(ISNUMBER(D135),IF(D135&lt;F135,1,0))+IF(ISNUMBER(G135),IF(G135&lt;I135,1,0))+IF(ISNUMBER(J135),IF(J135&lt;L135,1,0))+IF(ISNUMBER(M135),IF(M135&lt;O135,1,0))+IF(ISNUMBER(P135),IF(P135&lt;R135,1,0))+IF(ISNUMBER(S135),IF(S135&lt;U135,1,0))</f>
        <v>3</v>
      </c>
      <c r="Y134" s="279">
        <f>IF(ISNUMBER(D134),IF(D134=F134,1,0))+IF(ISNUMBER(G134),IF(G134=I134,1,0))+IF(ISNUMBER(J134),IF(J134=L134,1,0))+IF(ISNUMBER(M134),IF(M134=O134,1,0))+IF(ISNUMBER(P134),IF(P134=R134,1,0))+IF(ISNUMBER(S134),IF(S134=U134,1,0))+IF(ISNUMBER(D135),IF(D135=F135,1,0))+IF(ISNUMBER(G135),IF(G135=I135,1,0))+IF(ISNUMBER(J135),IF(J135=L135,1,0))+IF(ISNUMBER(M135),IF(M135=O135,1,0))+IF(ISNUMBER(P135),IF(P135=R135,1,0))+IF(ISNUMBER(S135),IF(S135=U135,1,0))</f>
        <v>0</v>
      </c>
      <c r="Z134" s="279">
        <f>SUM(D134,G134,J134,M134,P134,S134,D135,G135,J135,M135,P135)</f>
        <v>20</v>
      </c>
      <c r="AA134" s="279">
        <f>SUM(F134,I134,L134,O134,R134,U134,F135,I135,L135,O135,R135,U135)</f>
        <v>8</v>
      </c>
      <c r="AB134" s="279">
        <f>Z134-AA134</f>
        <v>12</v>
      </c>
      <c r="AC134" s="279">
        <v>2</v>
      </c>
    </row>
    <row r="135" spans="1:29" ht="12" customHeight="1">
      <c r="A135" s="280"/>
      <c r="B135" s="254" t="s">
        <v>428</v>
      </c>
      <c r="C135" s="288"/>
      <c r="D135" s="240">
        <v>3</v>
      </c>
      <c r="E135" s="241" t="s">
        <v>935</v>
      </c>
      <c r="F135" s="242">
        <v>2</v>
      </c>
      <c r="G135" s="284" t="s">
        <v>933</v>
      </c>
      <c r="H135" s="285"/>
      <c r="I135" s="286"/>
      <c r="J135" s="240">
        <v>6</v>
      </c>
      <c r="K135" s="243" t="s">
        <v>935</v>
      </c>
      <c r="L135" s="242">
        <v>0</v>
      </c>
      <c r="M135" s="244">
        <v>0</v>
      </c>
      <c r="N135" s="243" t="s">
        <v>935</v>
      </c>
      <c r="O135" s="245">
        <v>1</v>
      </c>
      <c r="P135" s="244">
        <v>4</v>
      </c>
      <c r="Q135" s="246" t="s">
        <v>935</v>
      </c>
      <c r="R135" s="245">
        <v>1</v>
      </c>
      <c r="S135" s="240"/>
      <c r="T135" s="243" t="s">
        <v>935</v>
      </c>
      <c r="U135" s="242"/>
      <c r="V135" s="280"/>
      <c r="W135" s="280"/>
      <c r="X135" s="280"/>
      <c r="Y135" s="280"/>
      <c r="Z135" s="280"/>
      <c r="AA135" s="280"/>
      <c r="AB135" s="280"/>
      <c r="AC135" s="280"/>
    </row>
    <row r="136" spans="1:29" ht="12" customHeight="1">
      <c r="A136" s="279" t="s">
        <v>354</v>
      </c>
      <c r="B136" s="255" t="s">
        <v>427</v>
      </c>
      <c r="C136" s="287" t="s">
        <v>579</v>
      </c>
      <c r="D136" s="247">
        <v>1</v>
      </c>
      <c r="E136" s="253" t="s">
        <v>935</v>
      </c>
      <c r="F136" s="249">
        <v>0</v>
      </c>
      <c r="G136" s="247">
        <v>1</v>
      </c>
      <c r="H136" s="248" t="s">
        <v>935</v>
      </c>
      <c r="I136" s="249">
        <v>5</v>
      </c>
      <c r="J136" s="281" t="s">
        <v>950</v>
      </c>
      <c r="K136" s="282"/>
      <c r="L136" s="283"/>
      <c r="M136" s="250">
        <v>1</v>
      </c>
      <c r="N136" s="248" t="s">
        <v>935</v>
      </c>
      <c r="O136" s="251">
        <v>0</v>
      </c>
      <c r="P136" s="250">
        <v>1</v>
      </c>
      <c r="Q136" s="252" t="s">
        <v>935</v>
      </c>
      <c r="R136" s="251">
        <v>12</v>
      </c>
      <c r="S136" s="247"/>
      <c r="T136" s="248" t="s">
        <v>935</v>
      </c>
      <c r="U136" s="249"/>
      <c r="V136" s="279">
        <f>W136*3+Y136*1</f>
        <v>9</v>
      </c>
      <c r="W136" s="279">
        <f>IF(ISNUMBER(D136),IF(D136&gt;F136,1,0))+IF(ISNUMBER(G136),IF(G136&gt;I136,1,0))+IF(ISNUMBER(J136),IF(J136&gt;L136,1,0))+IF(ISNUMBER(M136),IF(M136&gt;O136,1,0))+IF(ISNUMBER(P136),IF(P136&gt;R136,1,0))+IF(ISNUMBER(S136),IF(S136&gt;U136,1,0))+IF(ISNUMBER(D137),IF(D137&gt;F137,1,0))+IF(ISNUMBER(G137),IF(G137&gt;I137,1,0))+IF(ISNUMBER(J137),IF(J137&gt;L137,1,0))+IF(ISNUMBER(M137),IF(M137&gt;O137,1,0))+IF(ISNUMBER(P137),IF(P137&gt;R137,1,0))+IF(ISNUMBER(S137),IF(S137&gt;U137,1,0))</f>
        <v>3</v>
      </c>
      <c r="X136" s="279">
        <f>IF(ISNUMBER(D136),IF(D136&lt;F136,1,0))+IF(ISNUMBER(G136),IF(G136&lt;I136,1,0))+IF(ISNUMBER(J136),IF(J136&lt;L136,1,0))+IF(ISNUMBER(M136),IF(M136&lt;O136,1,0))+IF(ISNUMBER(P136),IF(P136&lt;R136,1,0))+IF(ISNUMBER(S136),IF(S136&lt;U136,1,0))+IF(ISNUMBER(D137),IF(D137&lt;F137,1,0))+IF(ISNUMBER(G137),IF(G137&lt;I137,1,0))+IF(ISNUMBER(J137),IF(J137&lt;L137,1,0))+IF(ISNUMBER(M137),IF(M137&lt;O137,1,0))+IF(ISNUMBER(P137),IF(P137&lt;R137,1,0))+IF(ISNUMBER(S137),IF(S137&lt;U137,1,0))</f>
        <v>5</v>
      </c>
      <c r="Y136" s="279">
        <f>IF(ISNUMBER(D136),IF(D136=F136,1,0))+IF(ISNUMBER(G136),IF(G136=I136,1,0))+IF(ISNUMBER(J136),IF(J136=L136,1,0))+IF(ISNUMBER(M136),IF(M136=O136,1,0))+IF(ISNUMBER(P136),IF(P136=R136,1,0))+IF(ISNUMBER(S136),IF(S136=U136,1,0))+IF(ISNUMBER(D137),IF(D137=F137,1,0))+IF(ISNUMBER(G137),IF(G137=I137,1,0))+IF(ISNUMBER(J137),IF(J137=L137,1,0))+IF(ISNUMBER(M137),IF(M137=O137,1,0))+IF(ISNUMBER(P137),IF(P137=R137,1,0))+IF(ISNUMBER(S137),IF(S137=U137,1,0))</f>
        <v>0</v>
      </c>
      <c r="Z136" s="279">
        <f>SUM(D136,G136,J136,M136,P136,S136,D137,G137,J137,M137,P137)</f>
        <v>7</v>
      </c>
      <c r="AA136" s="279">
        <f>SUM(F136,I136,L136,O136,R136,U136,F137,I137,L137,O137,R137,U137)</f>
        <v>35</v>
      </c>
      <c r="AB136" s="279">
        <f>Z136-AA136</f>
        <v>-28</v>
      </c>
      <c r="AC136" s="279">
        <v>3</v>
      </c>
    </row>
    <row r="137" spans="1:29" ht="12" customHeight="1">
      <c r="A137" s="280"/>
      <c r="B137" s="254" t="s">
        <v>428</v>
      </c>
      <c r="C137" s="288"/>
      <c r="D137" s="240">
        <v>3</v>
      </c>
      <c r="E137" s="241" t="s">
        <v>935</v>
      </c>
      <c r="F137" s="242">
        <v>2</v>
      </c>
      <c r="G137" s="240">
        <v>0</v>
      </c>
      <c r="H137" s="243" t="s">
        <v>935</v>
      </c>
      <c r="I137" s="242">
        <v>6</v>
      </c>
      <c r="J137" s="284" t="s">
        <v>933</v>
      </c>
      <c r="K137" s="285"/>
      <c r="L137" s="286"/>
      <c r="M137" s="244">
        <v>0</v>
      </c>
      <c r="N137" s="243" t="s">
        <v>935</v>
      </c>
      <c r="O137" s="245">
        <v>3</v>
      </c>
      <c r="P137" s="244">
        <v>0</v>
      </c>
      <c r="Q137" s="246" t="s">
        <v>935</v>
      </c>
      <c r="R137" s="245">
        <v>7</v>
      </c>
      <c r="S137" s="240"/>
      <c r="T137" s="243" t="s">
        <v>935</v>
      </c>
      <c r="U137" s="242"/>
      <c r="V137" s="280"/>
      <c r="W137" s="280"/>
      <c r="X137" s="280"/>
      <c r="Y137" s="280"/>
      <c r="Z137" s="280"/>
      <c r="AA137" s="280"/>
      <c r="AB137" s="280"/>
      <c r="AC137" s="280"/>
    </row>
    <row r="138" spans="1:29" ht="12" customHeight="1">
      <c r="A138" s="279" t="s">
        <v>355</v>
      </c>
      <c r="B138" s="255" t="s">
        <v>427</v>
      </c>
      <c r="C138" s="287" t="s">
        <v>120</v>
      </c>
      <c r="D138" s="247">
        <v>1</v>
      </c>
      <c r="E138" s="253" t="s">
        <v>935</v>
      </c>
      <c r="F138" s="249">
        <v>2</v>
      </c>
      <c r="G138" s="247">
        <v>0</v>
      </c>
      <c r="H138" s="248" t="s">
        <v>935</v>
      </c>
      <c r="I138" s="249">
        <v>1</v>
      </c>
      <c r="J138" s="247">
        <v>0</v>
      </c>
      <c r="K138" s="248" t="s">
        <v>935</v>
      </c>
      <c r="L138" s="249">
        <v>1</v>
      </c>
      <c r="M138" s="281" t="s">
        <v>950</v>
      </c>
      <c r="N138" s="282"/>
      <c r="O138" s="283"/>
      <c r="P138" s="250">
        <v>1</v>
      </c>
      <c r="Q138" s="252" t="s">
        <v>935</v>
      </c>
      <c r="R138" s="251">
        <v>2</v>
      </c>
      <c r="S138" s="247"/>
      <c r="T138" s="248" t="s">
        <v>935</v>
      </c>
      <c r="U138" s="249"/>
      <c r="V138" s="279">
        <f>W138*3+Y138*1</f>
        <v>7</v>
      </c>
      <c r="W138" s="279">
        <f>IF(ISNUMBER(D138),IF(D138&gt;F138,1,0))+IF(ISNUMBER(G138),IF(G138&gt;I138,1,0))+IF(ISNUMBER(J138),IF(J138&gt;L138,1,0))+IF(ISNUMBER(M138),IF(M138&gt;O138,1,0))+IF(ISNUMBER(P138),IF(P138&gt;R138,1,0))+IF(ISNUMBER(S138),IF(S138&gt;U138,1,0))+IF(ISNUMBER(D139),IF(D139&gt;F139,1,0))+IF(ISNUMBER(G139),IF(G139&gt;I139,1,0))+IF(ISNUMBER(J139),IF(J139&gt;L139,1,0))+IF(ISNUMBER(M139),IF(M139&gt;O139,1,0))+IF(ISNUMBER(P139),IF(P139&gt;R139,1,0))+IF(ISNUMBER(S139),IF(S139&gt;U139,1,0))</f>
        <v>2</v>
      </c>
      <c r="X138" s="279">
        <f>IF(ISNUMBER(D138),IF(D138&lt;F138,1,0))+IF(ISNUMBER(G138),IF(G138&lt;I138,1,0))+IF(ISNUMBER(J138),IF(J138&lt;L138,1,0))+IF(ISNUMBER(M138),IF(M138&lt;O138,1,0))+IF(ISNUMBER(P138),IF(P138&lt;R138,1,0))+IF(ISNUMBER(S138),IF(S138&lt;U138,1,0))+IF(ISNUMBER(D139),IF(D139&lt;F139,1,0))+IF(ISNUMBER(G139),IF(G139&lt;I139,1,0))+IF(ISNUMBER(J139),IF(J139&lt;L139,1,0))+IF(ISNUMBER(M139),IF(M139&lt;O139,1,0))+IF(ISNUMBER(P139),IF(P139&lt;R139,1,0))+IF(ISNUMBER(S139),IF(S139&lt;U139,1,0))</f>
        <v>5</v>
      </c>
      <c r="Y138" s="279">
        <f>IF(ISNUMBER(D138),IF(D138=F138,1,0))+IF(ISNUMBER(G138),IF(G138=I138,1,0))+IF(ISNUMBER(J138),IF(J138=L138,1,0))+IF(ISNUMBER(M138),IF(M138=O138,1,0))+IF(ISNUMBER(P138),IF(P138=R138,1,0))+IF(ISNUMBER(S138),IF(S138=U138,1,0))+IF(ISNUMBER(D139),IF(D139=F139,1,0))+IF(ISNUMBER(G139),IF(G139=I139,1,0))+IF(ISNUMBER(J139),IF(J139=L139,1,0))+IF(ISNUMBER(M139),IF(M139=O139,1,0))+IF(ISNUMBER(P139),IF(P139=R139,1,0))+IF(ISNUMBER(S139),IF(S139=U139,1,0))</f>
        <v>1</v>
      </c>
      <c r="Z138" s="279">
        <f>SUM(D138,G138,J138,M138,P138,S138,D139,G139,J139,M139,P139)</f>
        <v>8</v>
      </c>
      <c r="AA138" s="279">
        <f>SUM(F138,I138,L138,O138,R138,U138,F139,I139,L139,O139,R139,U139)</f>
        <v>10</v>
      </c>
      <c r="AB138" s="279">
        <f>Z138-AA138</f>
        <v>-2</v>
      </c>
      <c r="AC138" s="279">
        <v>5</v>
      </c>
    </row>
    <row r="139" spans="1:29" ht="12" customHeight="1">
      <c r="A139" s="280"/>
      <c r="B139" s="254" t="s">
        <v>428</v>
      </c>
      <c r="C139" s="288"/>
      <c r="D139" s="240">
        <v>2</v>
      </c>
      <c r="E139" s="241" t="s">
        <v>935</v>
      </c>
      <c r="F139" s="242">
        <v>2</v>
      </c>
      <c r="G139" s="240">
        <v>1</v>
      </c>
      <c r="H139" s="243" t="s">
        <v>935</v>
      </c>
      <c r="I139" s="242">
        <v>0</v>
      </c>
      <c r="J139" s="240">
        <v>3</v>
      </c>
      <c r="K139" s="243" t="s">
        <v>935</v>
      </c>
      <c r="L139" s="242">
        <v>0</v>
      </c>
      <c r="M139" s="284" t="s">
        <v>933</v>
      </c>
      <c r="N139" s="285"/>
      <c r="O139" s="286"/>
      <c r="P139" s="244">
        <v>0</v>
      </c>
      <c r="Q139" s="246" t="s">
        <v>935</v>
      </c>
      <c r="R139" s="245">
        <v>2</v>
      </c>
      <c r="S139" s="240"/>
      <c r="T139" s="243" t="s">
        <v>935</v>
      </c>
      <c r="U139" s="242"/>
      <c r="V139" s="280"/>
      <c r="W139" s="280"/>
      <c r="X139" s="280"/>
      <c r="Y139" s="280"/>
      <c r="Z139" s="280"/>
      <c r="AA139" s="280"/>
      <c r="AB139" s="280"/>
      <c r="AC139" s="280"/>
    </row>
    <row r="140" spans="1:29" ht="12" customHeight="1">
      <c r="A140" s="279" t="s">
        <v>356</v>
      </c>
      <c r="B140" s="255" t="s">
        <v>427</v>
      </c>
      <c r="C140" s="287" t="s">
        <v>121</v>
      </c>
      <c r="D140" s="247">
        <v>5</v>
      </c>
      <c r="E140" s="253" t="s">
        <v>935</v>
      </c>
      <c r="F140" s="249">
        <v>3</v>
      </c>
      <c r="G140" s="247">
        <v>2</v>
      </c>
      <c r="H140" s="248" t="s">
        <v>935</v>
      </c>
      <c r="I140" s="249">
        <v>1</v>
      </c>
      <c r="J140" s="247">
        <v>12</v>
      </c>
      <c r="K140" s="248" t="s">
        <v>935</v>
      </c>
      <c r="L140" s="249">
        <v>1</v>
      </c>
      <c r="M140" s="250">
        <v>2</v>
      </c>
      <c r="N140" s="248" t="s">
        <v>935</v>
      </c>
      <c r="O140" s="251">
        <v>1</v>
      </c>
      <c r="P140" s="281" t="s">
        <v>950</v>
      </c>
      <c r="Q140" s="282"/>
      <c r="R140" s="283"/>
      <c r="S140" s="247"/>
      <c r="T140" s="248" t="s">
        <v>935</v>
      </c>
      <c r="U140" s="249"/>
      <c r="V140" s="279">
        <f>W140*3+Y140*1</f>
        <v>21</v>
      </c>
      <c r="W140" s="279">
        <f>IF(ISNUMBER(D140),IF(D140&gt;F140,1,0))+IF(ISNUMBER(G140),IF(G140&gt;I140,1,0))+IF(ISNUMBER(J140),IF(J140&gt;L140,1,0))+IF(ISNUMBER(M140),IF(M140&gt;O140,1,0))+IF(ISNUMBER(P140),IF(P140&gt;R140,1,0))+IF(ISNUMBER(S140),IF(S140&gt;U140,1,0))+IF(ISNUMBER(D141),IF(D141&gt;F141,1,0))+IF(ISNUMBER(G141),IF(G141&gt;I141,1,0))+IF(ISNUMBER(J141),IF(J141&gt;L141,1,0))+IF(ISNUMBER(M141),IF(M141&gt;O141,1,0))+IF(ISNUMBER(P141),IF(P141&gt;R141,1,0))+IF(ISNUMBER(S141),IF(S141&gt;U141,1,0))</f>
        <v>7</v>
      </c>
      <c r="X140" s="279">
        <f>IF(ISNUMBER(D140),IF(D140&lt;F140,1,0))+IF(ISNUMBER(G140),IF(G140&lt;I140,1,0))+IF(ISNUMBER(J140),IF(J140&lt;L140,1,0))+IF(ISNUMBER(M140),IF(M140&lt;O140,1,0))+IF(ISNUMBER(P140),IF(P140&lt;R140,1,0))+IF(ISNUMBER(S140),IF(S140&lt;U140,1,0))+IF(ISNUMBER(D141),IF(D141&lt;F141,1,0))+IF(ISNUMBER(G141),IF(G141&lt;I141,1,0))+IF(ISNUMBER(J141),IF(J141&lt;L141,1,0))+IF(ISNUMBER(M141),IF(M141&lt;O141,1,0))+IF(ISNUMBER(P141),IF(P141&lt;R141,1,0))+IF(ISNUMBER(S141),IF(S141&lt;U141,1,0))</f>
        <v>1</v>
      </c>
      <c r="Y140" s="279">
        <f>IF(ISNUMBER(D140),IF(D140=F140,1,0))+IF(ISNUMBER(G140),IF(G140=I140,1,0))+IF(ISNUMBER(J140),IF(J140=L140,1,0))+IF(ISNUMBER(M140),IF(M140=O140,1,0))+IF(ISNUMBER(P140),IF(P140=R140,1,0))+IF(ISNUMBER(S140),IF(S140=U140,1,0))+IF(ISNUMBER(D141),IF(D141=F141,1,0))+IF(ISNUMBER(G141),IF(G141=I141,1,0))+IF(ISNUMBER(J141),IF(J141=L141,1,0))+IF(ISNUMBER(M141),IF(M141=O141,1,0))+IF(ISNUMBER(P141),IF(P141=R141,1,0))+IF(ISNUMBER(S141),IF(S141=U141,1,0))</f>
        <v>0</v>
      </c>
      <c r="Z140" s="279">
        <f>SUM(D140,G140,J140,M140,P140,S140,D141,G141,J141,M141,P141)</f>
        <v>33</v>
      </c>
      <c r="AA140" s="279">
        <f>SUM(F140,I140,L140,O140,R140,U140,F141,I141,L141,O141,R141,U141)</f>
        <v>11</v>
      </c>
      <c r="AB140" s="279">
        <f>Z140-AA140</f>
        <v>22</v>
      </c>
      <c r="AC140" s="279">
        <v>1</v>
      </c>
    </row>
    <row r="141" spans="1:29" ht="12" customHeight="1">
      <c r="A141" s="280"/>
      <c r="B141" s="254" t="s">
        <v>428</v>
      </c>
      <c r="C141" s="288"/>
      <c r="D141" s="240">
        <v>2</v>
      </c>
      <c r="E141" s="241" t="s">
        <v>935</v>
      </c>
      <c r="F141" s="242">
        <v>1</v>
      </c>
      <c r="G141" s="240">
        <v>1</v>
      </c>
      <c r="H141" s="243" t="s">
        <v>935</v>
      </c>
      <c r="I141" s="242">
        <v>4</v>
      </c>
      <c r="J141" s="240">
        <v>7</v>
      </c>
      <c r="K141" s="243" t="s">
        <v>935</v>
      </c>
      <c r="L141" s="242">
        <v>0</v>
      </c>
      <c r="M141" s="244">
        <v>2</v>
      </c>
      <c r="N141" s="243" t="s">
        <v>935</v>
      </c>
      <c r="O141" s="245">
        <v>0</v>
      </c>
      <c r="P141" s="284" t="s">
        <v>933</v>
      </c>
      <c r="Q141" s="285"/>
      <c r="R141" s="286"/>
      <c r="S141" s="240"/>
      <c r="T141" s="243" t="s">
        <v>935</v>
      </c>
      <c r="U141" s="242"/>
      <c r="V141" s="280"/>
      <c r="W141" s="280"/>
      <c r="X141" s="280"/>
      <c r="Y141" s="280"/>
      <c r="Z141" s="280"/>
      <c r="AA141" s="280"/>
      <c r="AB141" s="280"/>
      <c r="AC141" s="280"/>
    </row>
    <row r="142" spans="1:29" ht="12" customHeight="1">
      <c r="A142" s="279"/>
      <c r="B142" s="255"/>
      <c r="C142" s="287"/>
      <c r="D142" s="247"/>
      <c r="E142" s="253"/>
      <c r="F142" s="249"/>
      <c r="G142" s="247"/>
      <c r="H142" s="248"/>
      <c r="I142" s="249"/>
      <c r="J142" s="247"/>
      <c r="K142" s="248"/>
      <c r="L142" s="249"/>
      <c r="M142" s="250"/>
      <c r="N142" s="248"/>
      <c r="O142" s="251"/>
      <c r="P142" s="250"/>
      <c r="Q142" s="248"/>
      <c r="R142" s="251"/>
      <c r="S142" s="281"/>
      <c r="T142" s="282"/>
      <c r="U142" s="283"/>
      <c r="V142" s="279"/>
      <c r="W142" s="279"/>
      <c r="X142" s="279"/>
      <c r="Y142" s="279"/>
      <c r="Z142" s="279"/>
      <c r="AA142" s="279"/>
      <c r="AB142" s="279"/>
      <c r="AC142" s="279"/>
    </row>
    <row r="143" spans="1:29" ht="12" customHeight="1">
      <c r="A143" s="280"/>
      <c r="B143" s="254"/>
      <c r="C143" s="288"/>
      <c r="D143" s="240"/>
      <c r="E143" s="241"/>
      <c r="F143" s="242"/>
      <c r="G143" s="240"/>
      <c r="H143" s="243"/>
      <c r="I143" s="242"/>
      <c r="J143" s="240"/>
      <c r="K143" s="243"/>
      <c r="L143" s="242"/>
      <c r="M143" s="244"/>
      <c r="N143" s="243"/>
      <c r="O143" s="245"/>
      <c r="P143" s="244"/>
      <c r="Q143" s="243"/>
      <c r="R143" s="245"/>
      <c r="S143" s="284"/>
      <c r="T143" s="285"/>
      <c r="U143" s="286"/>
      <c r="V143" s="280"/>
      <c r="W143" s="280"/>
      <c r="X143" s="280"/>
      <c r="Y143" s="280"/>
      <c r="Z143" s="280"/>
      <c r="AA143" s="280"/>
      <c r="AB143" s="280"/>
      <c r="AC143" s="280"/>
    </row>
  </sheetData>
  <sheetProtection/>
  <mergeCells count="724">
    <mergeCell ref="AB142:AB143"/>
    <mergeCell ref="AC142:AC143"/>
    <mergeCell ref="Y140:Y141"/>
    <mergeCell ref="Z140:Z141"/>
    <mergeCell ref="AA140:AA141"/>
    <mergeCell ref="AB140:AB141"/>
    <mergeCell ref="AC140:AC141"/>
    <mergeCell ref="Z142:Z143"/>
    <mergeCell ref="W142:W143"/>
    <mergeCell ref="X140:X141"/>
    <mergeCell ref="X142:X143"/>
    <mergeCell ref="Y142:Y143"/>
    <mergeCell ref="W140:W141"/>
    <mergeCell ref="AA142:AA143"/>
    <mergeCell ref="A142:A143"/>
    <mergeCell ref="C142:C143"/>
    <mergeCell ref="S142:U143"/>
    <mergeCell ref="V142:V143"/>
    <mergeCell ref="A140:A141"/>
    <mergeCell ref="C140:C141"/>
    <mergeCell ref="P140:R141"/>
    <mergeCell ref="V140:V141"/>
    <mergeCell ref="AC136:AC137"/>
    <mergeCell ref="W138:W139"/>
    <mergeCell ref="X136:X137"/>
    <mergeCell ref="X138:X139"/>
    <mergeCell ref="Y138:Y139"/>
    <mergeCell ref="Z138:Z139"/>
    <mergeCell ref="AB138:AB139"/>
    <mergeCell ref="AC138:AC139"/>
    <mergeCell ref="W136:W137"/>
    <mergeCell ref="AA138:AA139"/>
    <mergeCell ref="A136:A137"/>
    <mergeCell ref="C136:C137"/>
    <mergeCell ref="J136:L137"/>
    <mergeCell ref="V136:V137"/>
    <mergeCell ref="A138:A139"/>
    <mergeCell ref="C138:C139"/>
    <mergeCell ref="M138:O139"/>
    <mergeCell ref="V138:V139"/>
    <mergeCell ref="AA136:AA137"/>
    <mergeCell ref="AB136:AB137"/>
    <mergeCell ref="Y132:Y133"/>
    <mergeCell ref="Z132:Z133"/>
    <mergeCell ref="AA132:AA133"/>
    <mergeCell ref="AB132:AB133"/>
    <mergeCell ref="Y136:Y137"/>
    <mergeCell ref="Z136:Z137"/>
    <mergeCell ref="AA134:AA135"/>
    <mergeCell ref="AB134:AB135"/>
    <mergeCell ref="AC132:AC133"/>
    <mergeCell ref="W134:W135"/>
    <mergeCell ref="X132:X133"/>
    <mergeCell ref="X134:X135"/>
    <mergeCell ref="Y134:Y135"/>
    <mergeCell ref="Z134:Z135"/>
    <mergeCell ref="AC134:AC135"/>
    <mergeCell ref="W132:W133"/>
    <mergeCell ref="A134:A135"/>
    <mergeCell ref="C134:C135"/>
    <mergeCell ref="G134:I135"/>
    <mergeCell ref="V134:V135"/>
    <mergeCell ref="A132:A133"/>
    <mergeCell ref="C132:C133"/>
    <mergeCell ref="D132:F133"/>
    <mergeCell ref="V132:V133"/>
    <mergeCell ref="D131:F131"/>
    <mergeCell ref="G131:I131"/>
    <mergeCell ref="J131:L131"/>
    <mergeCell ref="M131:O131"/>
    <mergeCell ref="AB127:AB128"/>
    <mergeCell ref="AC127:AC128"/>
    <mergeCell ref="A130:AC130"/>
    <mergeCell ref="A127:A128"/>
    <mergeCell ref="C127:C128"/>
    <mergeCell ref="P131:R131"/>
    <mergeCell ref="S131:U131"/>
    <mergeCell ref="Y125:Y126"/>
    <mergeCell ref="Z125:Z126"/>
    <mergeCell ref="S127:U128"/>
    <mergeCell ref="V127:V128"/>
    <mergeCell ref="AC125:AC126"/>
    <mergeCell ref="W127:W128"/>
    <mergeCell ref="X125:X126"/>
    <mergeCell ref="X127:X128"/>
    <mergeCell ref="Y127:Y128"/>
    <mergeCell ref="Z127:Z128"/>
    <mergeCell ref="W125:W126"/>
    <mergeCell ref="AA127:AA128"/>
    <mergeCell ref="AA123:AA124"/>
    <mergeCell ref="AB123:AB124"/>
    <mergeCell ref="AC123:AC124"/>
    <mergeCell ref="Y121:Y122"/>
    <mergeCell ref="A125:A126"/>
    <mergeCell ref="C125:C126"/>
    <mergeCell ref="P125:R126"/>
    <mergeCell ref="V125:V126"/>
    <mergeCell ref="AA125:AA126"/>
    <mergeCell ref="AB125:AB126"/>
    <mergeCell ref="A123:A124"/>
    <mergeCell ref="C123:C124"/>
    <mergeCell ref="M123:O124"/>
    <mergeCell ref="V123:V124"/>
    <mergeCell ref="AC121:AC122"/>
    <mergeCell ref="W123:W124"/>
    <mergeCell ref="X121:X122"/>
    <mergeCell ref="X123:X124"/>
    <mergeCell ref="Y123:Y124"/>
    <mergeCell ref="Z123:Z124"/>
    <mergeCell ref="Z121:Z122"/>
    <mergeCell ref="AA119:AA120"/>
    <mergeCell ref="AB119:AB120"/>
    <mergeCell ref="A121:A122"/>
    <mergeCell ref="C121:C122"/>
    <mergeCell ref="J121:L122"/>
    <mergeCell ref="V121:V122"/>
    <mergeCell ref="Z119:Z120"/>
    <mergeCell ref="W117:W118"/>
    <mergeCell ref="AC119:AC120"/>
    <mergeCell ref="W121:W122"/>
    <mergeCell ref="AA121:AA122"/>
    <mergeCell ref="AB121:AB122"/>
    <mergeCell ref="Y117:Y118"/>
    <mergeCell ref="Z117:Z118"/>
    <mergeCell ref="AA117:AA118"/>
    <mergeCell ref="AB117:AB118"/>
    <mergeCell ref="V119:V120"/>
    <mergeCell ref="A117:A118"/>
    <mergeCell ref="C117:C118"/>
    <mergeCell ref="D117:F118"/>
    <mergeCell ref="V117:V118"/>
    <mergeCell ref="AC117:AC118"/>
    <mergeCell ref="W119:W120"/>
    <mergeCell ref="X117:X118"/>
    <mergeCell ref="X119:X120"/>
    <mergeCell ref="Y119:Y120"/>
    <mergeCell ref="P116:R116"/>
    <mergeCell ref="S116:U116"/>
    <mergeCell ref="A119:A120"/>
    <mergeCell ref="C119:C120"/>
    <mergeCell ref="G119:I120"/>
    <mergeCell ref="D116:F116"/>
    <mergeCell ref="G116:I116"/>
    <mergeCell ref="J116:L116"/>
    <mergeCell ref="M116:O116"/>
    <mergeCell ref="AB111:AB112"/>
    <mergeCell ref="AA113:AA114"/>
    <mergeCell ref="AB113:AB114"/>
    <mergeCell ref="AC113:AC114"/>
    <mergeCell ref="AC111:AC112"/>
    <mergeCell ref="AA111:AA112"/>
    <mergeCell ref="P111:R112"/>
    <mergeCell ref="V111:V112"/>
    <mergeCell ref="Z113:Z114"/>
    <mergeCell ref="W111:W112"/>
    <mergeCell ref="Y111:Y112"/>
    <mergeCell ref="Z111:Z112"/>
    <mergeCell ref="W113:W114"/>
    <mergeCell ref="X111:X112"/>
    <mergeCell ref="X113:X114"/>
    <mergeCell ref="Y113:Y114"/>
    <mergeCell ref="AA109:AA110"/>
    <mergeCell ref="AB109:AB110"/>
    <mergeCell ref="AC109:AC110"/>
    <mergeCell ref="Y107:Y108"/>
    <mergeCell ref="A113:A114"/>
    <mergeCell ref="C113:C114"/>
    <mergeCell ref="S113:U114"/>
    <mergeCell ref="V113:V114"/>
    <mergeCell ref="A111:A112"/>
    <mergeCell ref="C111:C112"/>
    <mergeCell ref="A109:A110"/>
    <mergeCell ref="C109:C110"/>
    <mergeCell ref="M109:O110"/>
    <mergeCell ref="V109:V110"/>
    <mergeCell ref="AC107:AC108"/>
    <mergeCell ref="W109:W110"/>
    <mergeCell ref="X107:X108"/>
    <mergeCell ref="X109:X110"/>
    <mergeCell ref="Y109:Y110"/>
    <mergeCell ref="Z109:Z110"/>
    <mergeCell ref="Z107:Z108"/>
    <mergeCell ref="AA105:AA106"/>
    <mergeCell ref="AB105:AB106"/>
    <mergeCell ref="A107:A108"/>
    <mergeCell ref="C107:C108"/>
    <mergeCell ref="J107:L108"/>
    <mergeCell ref="V107:V108"/>
    <mergeCell ref="Z105:Z106"/>
    <mergeCell ref="W103:W104"/>
    <mergeCell ref="AC105:AC106"/>
    <mergeCell ref="W107:W108"/>
    <mergeCell ref="AA107:AA108"/>
    <mergeCell ref="AB107:AB108"/>
    <mergeCell ref="Y103:Y104"/>
    <mergeCell ref="Z103:Z104"/>
    <mergeCell ref="AA103:AA104"/>
    <mergeCell ref="AB103:AB104"/>
    <mergeCell ref="V105:V106"/>
    <mergeCell ref="A103:A104"/>
    <mergeCell ref="C103:C104"/>
    <mergeCell ref="D103:F104"/>
    <mergeCell ref="V103:V104"/>
    <mergeCell ref="AC103:AC104"/>
    <mergeCell ref="W105:W106"/>
    <mergeCell ref="X103:X104"/>
    <mergeCell ref="X105:X106"/>
    <mergeCell ref="Y105:Y106"/>
    <mergeCell ref="P102:R102"/>
    <mergeCell ref="S102:U102"/>
    <mergeCell ref="A105:A106"/>
    <mergeCell ref="C105:C106"/>
    <mergeCell ref="G105:I106"/>
    <mergeCell ref="D102:F102"/>
    <mergeCell ref="G102:I102"/>
    <mergeCell ref="J102:L102"/>
    <mergeCell ref="M102:O102"/>
    <mergeCell ref="AB97:AB98"/>
    <mergeCell ref="AA99:AA100"/>
    <mergeCell ref="AB99:AB100"/>
    <mergeCell ref="AC99:AC100"/>
    <mergeCell ref="AC97:AC98"/>
    <mergeCell ref="AA97:AA98"/>
    <mergeCell ref="V97:V98"/>
    <mergeCell ref="Z99:Z100"/>
    <mergeCell ref="W97:W98"/>
    <mergeCell ref="Y97:Y98"/>
    <mergeCell ref="Z97:Z98"/>
    <mergeCell ref="W99:W100"/>
    <mergeCell ref="X97:X98"/>
    <mergeCell ref="X99:X100"/>
    <mergeCell ref="Y99:Y100"/>
    <mergeCell ref="AA95:AA96"/>
    <mergeCell ref="AB95:AB96"/>
    <mergeCell ref="AC95:AC96"/>
    <mergeCell ref="A99:A100"/>
    <mergeCell ref="C99:C100"/>
    <mergeCell ref="S99:U100"/>
    <mergeCell ref="V99:V100"/>
    <mergeCell ref="A97:A98"/>
    <mergeCell ref="C97:C98"/>
    <mergeCell ref="P97:R98"/>
    <mergeCell ref="A95:A96"/>
    <mergeCell ref="C95:C96"/>
    <mergeCell ref="M95:O96"/>
    <mergeCell ref="V95:V96"/>
    <mergeCell ref="AC93:AC94"/>
    <mergeCell ref="W95:W96"/>
    <mergeCell ref="X93:X94"/>
    <mergeCell ref="X95:X96"/>
    <mergeCell ref="Y95:Y96"/>
    <mergeCell ref="Z95:Z96"/>
    <mergeCell ref="Z93:Z94"/>
    <mergeCell ref="AA91:AA92"/>
    <mergeCell ref="AB91:AB92"/>
    <mergeCell ref="Y93:Y94"/>
    <mergeCell ref="W93:W94"/>
    <mergeCell ref="AA93:AA94"/>
    <mergeCell ref="AB93:AB94"/>
    <mergeCell ref="X91:X92"/>
    <mergeCell ref="Y91:Y92"/>
    <mergeCell ref="A93:A94"/>
    <mergeCell ref="C93:C94"/>
    <mergeCell ref="J93:L94"/>
    <mergeCell ref="W91:W92"/>
    <mergeCell ref="A91:A92"/>
    <mergeCell ref="C91:C92"/>
    <mergeCell ref="G91:I92"/>
    <mergeCell ref="V91:V92"/>
    <mergeCell ref="V93:V94"/>
    <mergeCell ref="V89:V90"/>
    <mergeCell ref="AC89:AC90"/>
    <mergeCell ref="X89:X90"/>
    <mergeCell ref="Y89:Y90"/>
    <mergeCell ref="Z89:Z90"/>
    <mergeCell ref="Z91:Z92"/>
    <mergeCell ref="W89:W90"/>
    <mergeCell ref="AA89:AA90"/>
    <mergeCell ref="AB89:AB90"/>
    <mergeCell ref="AC91:AC92"/>
    <mergeCell ref="D88:F88"/>
    <mergeCell ref="G88:I88"/>
    <mergeCell ref="J88:L88"/>
    <mergeCell ref="M88:O88"/>
    <mergeCell ref="A89:A90"/>
    <mergeCell ref="C89:C90"/>
    <mergeCell ref="D89:F90"/>
    <mergeCell ref="P88:R88"/>
    <mergeCell ref="S88:U88"/>
    <mergeCell ref="X84:X85"/>
    <mergeCell ref="AA84:AA85"/>
    <mergeCell ref="A87:AC87"/>
    <mergeCell ref="AC84:AC85"/>
    <mergeCell ref="A84:A85"/>
    <mergeCell ref="C84:C85"/>
    <mergeCell ref="S84:U85"/>
    <mergeCell ref="V84:V85"/>
    <mergeCell ref="AC82:AC83"/>
    <mergeCell ref="W82:W83"/>
    <mergeCell ref="X82:X83"/>
    <mergeCell ref="Y82:Y83"/>
    <mergeCell ref="AA82:AA83"/>
    <mergeCell ref="AB82:AB83"/>
    <mergeCell ref="Z82:Z83"/>
    <mergeCell ref="A82:A83"/>
    <mergeCell ref="C82:C83"/>
    <mergeCell ref="P82:R83"/>
    <mergeCell ref="V82:V83"/>
    <mergeCell ref="W84:W85"/>
    <mergeCell ref="AB84:AB85"/>
    <mergeCell ref="Y84:Y85"/>
    <mergeCell ref="Z84:Z85"/>
    <mergeCell ref="AA80:AA81"/>
    <mergeCell ref="AB80:AB81"/>
    <mergeCell ref="A80:A81"/>
    <mergeCell ref="C80:C81"/>
    <mergeCell ref="M80:O81"/>
    <mergeCell ref="V80:V81"/>
    <mergeCell ref="AB78:AB79"/>
    <mergeCell ref="W78:W79"/>
    <mergeCell ref="AC78:AC79"/>
    <mergeCell ref="W80:W81"/>
    <mergeCell ref="X80:X81"/>
    <mergeCell ref="X78:X79"/>
    <mergeCell ref="Y78:Y79"/>
    <mergeCell ref="AC80:AC81"/>
    <mergeCell ref="Y80:Y81"/>
    <mergeCell ref="Z80:Z81"/>
    <mergeCell ref="Z78:Z79"/>
    <mergeCell ref="AA78:AA79"/>
    <mergeCell ref="Z76:Z77"/>
    <mergeCell ref="AA76:AA77"/>
    <mergeCell ref="A78:A79"/>
    <mergeCell ref="C78:C79"/>
    <mergeCell ref="J78:L79"/>
    <mergeCell ref="V78:V79"/>
    <mergeCell ref="A76:A77"/>
    <mergeCell ref="C76:C77"/>
    <mergeCell ref="G76:I77"/>
    <mergeCell ref="V76:V77"/>
    <mergeCell ref="W76:W77"/>
    <mergeCell ref="X76:X77"/>
    <mergeCell ref="AC76:AC77"/>
    <mergeCell ref="Y76:Y77"/>
    <mergeCell ref="AA74:AA75"/>
    <mergeCell ref="AB74:AB75"/>
    <mergeCell ref="Z74:Z75"/>
    <mergeCell ref="AC74:AC75"/>
    <mergeCell ref="AB76:AB77"/>
    <mergeCell ref="S70:U71"/>
    <mergeCell ref="V70:V71"/>
    <mergeCell ref="A74:A75"/>
    <mergeCell ref="C74:C75"/>
    <mergeCell ref="D74:F75"/>
    <mergeCell ref="V74:V75"/>
    <mergeCell ref="A70:A71"/>
    <mergeCell ref="D73:F73"/>
    <mergeCell ref="G73:I73"/>
    <mergeCell ref="J73:L73"/>
    <mergeCell ref="M73:O73"/>
    <mergeCell ref="C70:C71"/>
    <mergeCell ref="Z70:Z71"/>
    <mergeCell ref="Z68:Z69"/>
    <mergeCell ref="AA68:AA69"/>
    <mergeCell ref="W74:W75"/>
    <mergeCell ref="X74:X75"/>
    <mergeCell ref="Y74:Y75"/>
    <mergeCell ref="AB68:AB69"/>
    <mergeCell ref="AC68:AC69"/>
    <mergeCell ref="P73:R73"/>
    <mergeCell ref="W70:W71"/>
    <mergeCell ref="X70:X71"/>
    <mergeCell ref="AA70:AA71"/>
    <mergeCell ref="AB70:AB71"/>
    <mergeCell ref="AC70:AC71"/>
    <mergeCell ref="S73:U73"/>
    <mergeCell ref="Y70:Y71"/>
    <mergeCell ref="W68:W69"/>
    <mergeCell ref="X66:X67"/>
    <mergeCell ref="X68:X69"/>
    <mergeCell ref="Y68:Y69"/>
    <mergeCell ref="A68:A69"/>
    <mergeCell ref="C68:C69"/>
    <mergeCell ref="P68:R69"/>
    <mergeCell ref="V68:V69"/>
    <mergeCell ref="AA66:AA67"/>
    <mergeCell ref="AB66:AB67"/>
    <mergeCell ref="AC66:AC67"/>
    <mergeCell ref="W64:W65"/>
    <mergeCell ref="Y66:Y67"/>
    <mergeCell ref="Z66:Z67"/>
    <mergeCell ref="Z62:Z63"/>
    <mergeCell ref="AA62:AA63"/>
    <mergeCell ref="AB62:AB63"/>
    <mergeCell ref="AC62:AC63"/>
    <mergeCell ref="AC64:AC65"/>
    <mergeCell ref="A66:A67"/>
    <mergeCell ref="C66:C67"/>
    <mergeCell ref="M66:O67"/>
    <mergeCell ref="V66:V67"/>
    <mergeCell ref="W66:W67"/>
    <mergeCell ref="J64:L65"/>
    <mergeCell ref="V64:V65"/>
    <mergeCell ref="X64:X65"/>
    <mergeCell ref="Y64:Y65"/>
    <mergeCell ref="Z64:Z65"/>
    <mergeCell ref="AA64:AA65"/>
    <mergeCell ref="AB60:AB61"/>
    <mergeCell ref="Y62:Y63"/>
    <mergeCell ref="AB64:AB65"/>
    <mergeCell ref="A62:A63"/>
    <mergeCell ref="C62:C63"/>
    <mergeCell ref="G62:I63"/>
    <mergeCell ref="V62:V63"/>
    <mergeCell ref="W62:W63"/>
    <mergeCell ref="A64:A65"/>
    <mergeCell ref="C64:C65"/>
    <mergeCell ref="A60:A61"/>
    <mergeCell ref="C60:C61"/>
    <mergeCell ref="AC60:AC61"/>
    <mergeCell ref="S59:U59"/>
    <mergeCell ref="W60:W61"/>
    <mergeCell ref="X62:X63"/>
    <mergeCell ref="X60:X61"/>
    <mergeCell ref="Y60:Y61"/>
    <mergeCell ref="Z60:Z61"/>
    <mergeCell ref="AA60:AA61"/>
    <mergeCell ref="J59:L59"/>
    <mergeCell ref="M59:O59"/>
    <mergeCell ref="S56:U57"/>
    <mergeCell ref="V56:V57"/>
    <mergeCell ref="A56:A57"/>
    <mergeCell ref="C56:C57"/>
    <mergeCell ref="W54:W55"/>
    <mergeCell ref="X56:X57"/>
    <mergeCell ref="Z54:Z55"/>
    <mergeCell ref="AA54:AA55"/>
    <mergeCell ref="D60:F61"/>
    <mergeCell ref="V60:V61"/>
    <mergeCell ref="P59:R59"/>
    <mergeCell ref="Y56:Y57"/>
    <mergeCell ref="D59:F59"/>
    <mergeCell ref="G59:I59"/>
    <mergeCell ref="AB54:AB55"/>
    <mergeCell ref="X54:X55"/>
    <mergeCell ref="Y54:Y55"/>
    <mergeCell ref="AC54:AC55"/>
    <mergeCell ref="V54:V55"/>
    <mergeCell ref="AC56:AC57"/>
    <mergeCell ref="Z56:Z57"/>
    <mergeCell ref="AA56:AA57"/>
    <mergeCell ref="AB56:AB57"/>
    <mergeCell ref="W56:W57"/>
    <mergeCell ref="A54:A55"/>
    <mergeCell ref="C54:C55"/>
    <mergeCell ref="P54:R55"/>
    <mergeCell ref="A52:A53"/>
    <mergeCell ref="C52:C53"/>
    <mergeCell ref="M52:O53"/>
    <mergeCell ref="AC50:AC51"/>
    <mergeCell ref="X52:X53"/>
    <mergeCell ref="X50:X51"/>
    <mergeCell ref="Y50:Y51"/>
    <mergeCell ref="Z50:Z51"/>
    <mergeCell ref="Y52:Y53"/>
    <mergeCell ref="Z52:Z53"/>
    <mergeCell ref="AC52:AC53"/>
    <mergeCell ref="AB52:AB53"/>
    <mergeCell ref="AB48:AB49"/>
    <mergeCell ref="V50:V51"/>
    <mergeCell ref="AA50:AA51"/>
    <mergeCell ref="AB50:AB51"/>
    <mergeCell ref="W48:W49"/>
    <mergeCell ref="AA52:AA53"/>
    <mergeCell ref="W52:W53"/>
    <mergeCell ref="V52:V53"/>
    <mergeCell ref="G48:I49"/>
    <mergeCell ref="V48:V49"/>
    <mergeCell ref="J50:L51"/>
    <mergeCell ref="W50:W51"/>
    <mergeCell ref="Z48:Z49"/>
    <mergeCell ref="AA48:AA49"/>
    <mergeCell ref="X48:X49"/>
    <mergeCell ref="X46:X47"/>
    <mergeCell ref="Y46:Y47"/>
    <mergeCell ref="Z46:Z47"/>
    <mergeCell ref="AC48:AC49"/>
    <mergeCell ref="A50:A51"/>
    <mergeCell ref="C50:C51"/>
    <mergeCell ref="Y48:Y49"/>
    <mergeCell ref="A48:A49"/>
    <mergeCell ref="C48:C49"/>
    <mergeCell ref="A41:A42"/>
    <mergeCell ref="Y41:Y42"/>
    <mergeCell ref="Z41:Z42"/>
    <mergeCell ref="AC46:AC47"/>
    <mergeCell ref="S45:U45"/>
    <mergeCell ref="W46:W47"/>
    <mergeCell ref="X41:X42"/>
    <mergeCell ref="A44:AC44"/>
    <mergeCell ref="AA41:AA42"/>
    <mergeCell ref="AB41:AB42"/>
    <mergeCell ref="A46:A47"/>
    <mergeCell ref="C46:C47"/>
    <mergeCell ref="D46:F47"/>
    <mergeCell ref="V46:V47"/>
    <mergeCell ref="AA46:AA47"/>
    <mergeCell ref="AB46:AB47"/>
    <mergeCell ref="AC39:AC40"/>
    <mergeCell ref="AA37:AA38"/>
    <mergeCell ref="AB37:AB38"/>
    <mergeCell ref="AC41:AC42"/>
    <mergeCell ref="D45:F45"/>
    <mergeCell ref="G45:I45"/>
    <mergeCell ref="J45:L45"/>
    <mergeCell ref="M45:O45"/>
    <mergeCell ref="P45:R45"/>
    <mergeCell ref="W41:W42"/>
    <mergeCell ref="C41:C42"/>
    <mergeCell ref="S41:U42"/>
    <mergeCell ref="V41:V42"/>
    <mergeCell ref="X39:X40"/>
    <mergeCell ref="W39:W40"/>
    <mergeCell ref="AC37:AC38"/>
    <mergeCell ref="Y39:Y40"/>
    <mergeCell ref="Z39:Z40"/>
    <mergeCell ref="AA39:AA40"/>
    <mergeCell ref="AB39:AB40"/>
    <mergeCell ref="W37:W38"/>
    <mergeCell ref="A39:A40"/>
    <mergeCell ref="C39:C40"/>
    <mergeCell ref="P39:R40"/>
    <mergeCell ref="V39:V40"/>
    <mergeCell ref="A37:A38"/>
    <mergeCell ref="C37:C38"/>
    <mergeCell ref="M37:O38"/>
    <mergeCell ref="V37:V38"/>
    <mergeCell ref="X37:X38"/>
    <mergeCell ref="X35:X36"/>
    <mergeCell ref="Y35:Y36"/>
    <mergeCell ref="Z35:Z36"/>
    <mergeCell ref="Y37:Y38"/>
    <mergeCell ref="Z37:Z38"/>
    <mergeCell ref="V35:V36"/>
    <mergeCell ref="AC35:AC36"/>
    <mergeCell ref="Y33:Y34"/>
    <mergeCell ref="Z33:Z34"/>
    <mergeCell ref="AA33:AA34"/>
    <mergeCell ref="AB33:AB34"/>
    <mergeCell ref="AC33:AC34"/>
    <mergeCell ref="AA35:AA36"/>
    <mergeCell ref="AB35:AB36"/>
    <mergeCell ref="W35:W36"/>
    <mergeCell ref="W33:W34"/>
    <mergeCell ref="X33:X34"/>
    <mergeCell ref="A33:A34"/>
    <mergeCell ref="C33:C34"/>
    <mergeCell ref="G33:I34"/>
    <mergeCell ref="V33:V34"/>
    <mergeCell ref="A35:A36"/>
    <mergeCell ref="C35:C36"/>
    <mergeCell ref="J35:L36"/>
    <mergeCell ref="X5:X6"/>
    <mergeCell ref="Y5:Y6"/>
    <mergeCell ref="AC31:AC32"/>
    <mergeCell ref="X31:X32"/>
    <mergeCell ref="Y31:Y32"/>
    <mergeCell ref="Z31:Z32"/>
    <mergeCell ref="Z27:Z28"/>
    <mergeCell ref="X27:X28"/>
    <mergeCell ref="AB27:AB28"/>
    <mergeCell ref="AC27:AC28"/>
    <mergeCell ref="AC9:AC10"/>
    <mergeCell ref="P30:R30"/>
    <mergeCell ref="AA9:AA10"/>
    <mergeCell ref="AC13:AC14"/>
    <mergeCell ref="AB13:AB14"/>
    <mergeCell ref="AC11:AC12"/>
    <mergeCell ref="Y13:Y14"/>
    <mergeCell ref="Z13:Z14"/>
    <mergeCell ref="AA27:AA28"/>
    <mergeCell ref="S27:U28"/>
    <mergeCell ref="D30:F30"/>
    <mergeCell ref="G30:I30"/>
    <mergeCell ref="J30:L30"/>
    <mergeCell ref="M30:O30"/>
    <mergeCell ref="S30:U30"/>
    <mergeCell ref="A3:A4"/>
    <mergeCell ref="A5:A6"/>
    <mergeCell ref="A7:A8"/>
    <mergeCell ref="A9:A10"/>
    <mergeCell ref="A27:A28"/>
    <mergeCell ref="C27:C28"/>
    <mergeCell ref="C3:C4"/>
    <mergeCell ref="Z5:Z6"/>
    <mergeCell ref="Z9:Z10"/>
    <mergeCell ref="X9:X10"/>
    <mergeCell ref="Y9:Y10"/>
    <mergeCell ref="V13:V14"/>
    <mergeCell ref="W13:W14"/>
    <mergeCell ref="X13:X14"/>
    <mergeCell ref="V3:V4"/>
    <mergeCell ref="W3:W4"/>
    <mergeCell ref="X7:X8"/>
    <mergeCell ref="Y7:Y8"/>
    <mergeCell ref="Z7:Z8"/>
    <mergeCell ref="AA7:AA8"/>
    <mergeCell ref="AB7:AB8"/>
    <mergeCell ref="AC7:AC8"/>
    <mergeCell ref="AA11:AA12"/>
    <mergeCell ref="AA5:AA6"/>
    <mergeCell ref="AB5:AB6"/>
    <mergeCell ref="AB9:AB10"/>
    <mergeCell ref="AB11:AB12"/>
    <mergeCell ref="AC5:AC6"/>
    <mergeCell ref="AA13:AA14"/>
    <mergeCell ref="V11:V12"/>
    <mergeCell ref="W11:W12"/>
    <mergeCell ref="C11:C12"/>
    <mergeCell ref="X11:X12"/>
    <mergeCell ref="Y11:Y12"/>
    <mergeCell ref="C13:C14"/>
    <mergeCell ref="P11:R12"/>
    <mergeCell ref="S13:U14"/>
    <mergeCell ref="Z11:Z12"/>
    <mergeCell ref="A1:AC1"/>
    <mergeCell ref="D3:F4"/>
    <mergeCell ref="M2:O2"/>
    <mergeCell ref="P2:R2"/>
    <mergeCell ref="X3:X4"/>
    <mergeCell ref="Y3:Y4"/>
    <mergeCell ref="Z3:Z4"/>
    <mergeCell ref="AA3:AA4"/>
    <mergeCell ref="AB3:AB4"/>
    <mergeCell ref="AC3:AC4"/>
    <mergeCell ref="S2:U2"/>
    <mergeCell ref="C5:C6"/>
    <mergeCell ref="J2:L2"/>
    <mergeCell ref="G5:I6"/>
    <mergeCell ref="V7:V8"/>
    <mergeCell ref="W7:W8"/>
    <mergeCell ref="V5:V6"/>
    <mergeCell ref="W5:W6"/>
    <mergeCell ref="C7:C8"/>
    <mergeCell ref="J7:L8"/>
    <mergeCell ref="A17:A18"/>
    <mergeCell ref="C17:C18"/>
    <mergeCell ref="D17:F18"/>
    <mergeCell ref="D16:F16"/>
    <mergeCell ref="V9:V10"/>
    <mergeCell ref="W9:W10"/>
    <mergeCell ref="C9:C10"/>
    <mergeCell ref="M9:O10"/>
    <mergeCell ref="A11:A12"/>
    <mergeCell ref="A13:A14"/>
    <mergeCell ref="AB17:AB18"/>
    <mergeCell ref="AC17:AC18"/>
    <mergeCell ref="X19:X20"/>
    <mergeCell ref="Y19:Y20"/>
    <mergeCell ref="Z19:Z20"/>
    <mergeCell ref="Z17:Z18"/>
    <mergeCell ref="AA17:AA18"/>
    <mergeCell ref="X17:X18"/>
    <mergeCell ref="Y17:Y18"/>
    <mergeCell ref="AC19:AC20"/>
    <mergeCell ref="C19:C20"/>
    <mergeCell ref="G19:I20"/>
    <mergeCell ref="V19:V20"/>
    <mergeCell ref="A21:A22"/>
    <mergeCell ref="C21:C22"/>
    <mergeCell ref="J21:L22"/>
    <mergeCell ref="V21:V22"/>
    <mergeCell ref="AC25:AC26"/>
    <mergeCell ref="Y25:Y26"/>
    <mergeCell ref="A23:A24"/>
    <mergeCell ref="C23:C24"/>
    <mergeCell ref="M23:O24"/>
    <mergeCell ref="V23:V24"/>
    <mergeCell ref="A19:A20"/>
    <mergeCell ref="W25:W26"/>
    <mergeCell ref="X25:X26"/>
    <mergeCell ref="W23:W24"/>
    <mergeCell ref="X23:X24"/>
    <mergeCell ref="Y23:Y24"/>
    <mergeCell ref="M16:O16"/>
    <mergeCell ref="G16:I16"/>
    <mergeCell ref="J16:L16"/>
    <mergeCell ref="P16:R16"/>
    <mergeCell ref="S16:U16"/>
    <mergeCell ref="AC23:AC24"/>
    <mergeCell ref="Z23:Z24"/>
    <mergeCell ref="AC21:AC22"/>
    <mergeCell ref="AA19:AA20"/>
    <mergeCell ref="AB19:AB20"/>
    <mergeCell ref="AA23:AA24"/>
    <mergeCell ref="AB23:AB24"/>
    <mergeCell ref="Z21:Z22"/>
    <mergeCell ref="AA21:AA22"/>
    <mergeCell ref="AB21:AB22"/>
    <mergeCell ref="D2:F2"/>
    <mergeCell ref="G2:I2"/>
    <mergeCell ref="W19:W20"/>
    <mergeCell ref="V17:V18"/>
    <mergeCell ref="W17:W18"/>
    <mergeCell ref="W21:W22"/>
    <mergeCell ref="X21:X22"/>
    <mergeCell ref="Y21:Y22"/>
    <mergeCell ref="A31:A32"/>
    <mergeCell ref="C31:C32"/>
    <mergeCell ref="A25:A26"/>
    <mergeCell ref="C25:C26"/>
    <mergeCell ref="V27:V28"/>
    <mergeCell ref="W27:W28"/>
    <mergeCell ref="V25:V26"/>
    <mergeCell ref="AA25:AA26"/>
    <mergeCell ref="AB25:AB26"/>
    <mergeCell ref="D31:F32"/>
    <mergeCell ref="V31:V32"/>
    <mergeCell ref="W31:W32"/>
    <mergeCell ref="P25:R26"/>
    <mergeCell ref="Z25:Z26"/>
    <mergeCell ref="AA31:AA32"/>
    <mergeCell ref="AB31:AB32"/>
    <mergeCell ref="Y27:Y28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6"/>
  <sheetViews>
    <sheetView zoomScalePageLayoutView="0" workbookViewId="0" topLeftCell="A197">
      <selection activeCell="D199" sqref="D199"/>
    </sheetView>
  </sheetViews>
  <sheetFormatPr defaultColWidth="8.75390625" defaultRowHeight="13.5"/>
  <cols>
    <col min="1" max="1" width="4.625" style="0" customWidth="1"/>
    <col min="2" max="3" width="10.625" style="0" customWidth="1"/>
    <col min="4" max="6" width="3.625" style="0" customWidth="1"/>
    <col min="7" max="9" width="10.625" style="0" customWidth="1"/>
    <col min="10" max="12" width="3.625" style="0" customWidth="1"/>
    <col min="13" max="14" width="10.625" style="0" customWidth="1"/>
    <col min="15" max="15" width="8.75390625" style="0" customWidth="1"/>
    <col min="16" max="19" width="3.625" style="0" customWidth="1"/>
  </cols>
  <sheetData>
    <row r="1" spans="1:14" ht="19.5" customHeight="1">
      <c r="A1" s="298" t="s">
        <v>504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20" ht="19.5" customHeight="1">
      <c r="A2" s="5"/>
      <c r="B2" s="5" t="s">
        <v>351</v>
      </c>
      <c r="C2" s="296" t="s">
        <v>856</v>
      </c>
      <c r="D2" s="297"/>
      <c r="E2" s="297"/>
      <c r="F2" s="297"/>
      <c r="G2" s="47" t="s">
        <v>506</v>
      </c>
      <c r="H2" s="67" t="s">
        <v>507</v>
      </c>
      <c r="I2" s="296" t="s">
        <v>857</v>
      </c>
      <c r="J2" s="297"/>
      <c r="K2" s="297"/>
      <c r="L2" s="297"/>
      <c r="M2" s="68" t="s">
        <v>506</v>
      </c>
      <c r="N2" s="63" t="s">
        <v>507</v>
      </c>
      <c r="P2" s="21"/>
      <c r="Q2" s="9"/>
      <c r="R2" s="9"/>
      <c r="S2" s="78"/>
      <c r="T2" s="9"/>
    </row>
    <row r="3" spans="1:21" ht="19.5" customHeight="1">
      <c r="A3" s="20">
        <v>1</v>
      </c>
      <c r="B3" s="48">
        <v>0.375</v>
      </c>
      <c r="C3" s="49" t="s">
        <v>496</v>
      </c>
      <c r="D3" s="93">
        <v>0</v>
      </c>
      <c r="E3" s="50" t="s">
        <v>352</v>
      </c>
      <c r="F3" s="93">
        <v>2</v>
      </c>
      <c r="G3" s="60" t="s">
        <v>499</v>
      </c>
      <c r="H3" s="69" t="s">
        <v>556</v>
      </c>
      <c r="I3" s="51" t="s">
        <v>497</v>
      </c>
      <c r="J3" s="93">
        <v>3</v>
      </c>
      <c r="K3" s="50" t="s">
        <v>352</v>
      </c>
      <c r="L3" s="93">
        <v>1</v>
      </c>
      <c r="M3" s="70" t="s">
        <v>498</v>
      </c>
      <c r="N3" s="64" t="s">
        <v>560</v>
      </c>
      <c r="P3" s="114">
        <v>1</v>
      </c>
      <c r="Q3" s="113">
        <v>10</v>
      </c>
      <c r="R3" s="114">
        <v>2</v>
      </c>
      <c r="S3" s="115">
        <v>9</v>
      </c>
      <c r="T3" s="100"/>
      <c r="U3" s="80"/>
    </row>
    <row r="4" spans="1:21" ht="19.5" customHeight="1">
      <c r="A4" s="52">
        <v>2</v>
      </c>
      <c r="B4" s="53">
        <v>0.40277777777777773</v>
      </c>
      <c r="C4" s="54" t="s">
        <v>491</v>
      </c>
      <c r="D4" s="94">
        <v>0</v>
      </c>
      <c r="E4" s="55" t="s">
        <v>352</v>
      </c>
      <c r="F4" s="94">
        <v>2</v>
      </c>
      <c r="G4" s="61" t="s">
        <v>494</v>
      </c>
      <c r="H4" s="71" t="s">
        <v>557</v>
      </c>
      <c r="I4" s="54" t="s">
        <v>492</v>
      </c>
      <c r="J4" s="94">
        <v>0</v>
      </c>
      <c r="K4" s="55" t="s">
        <v>352</v>
      </c>
      <c r="L4" s="94">
        <v>2</v>
      </c>
      <c r="M4" s="72" t="s">
        <v>554</v>
      </c>
      <c r="N4" s="65" t="s">
        <v>561</v>
      </c>
      <c r="P4" s="116">
        <v>3</v>
      </c>
      <c r="Q4" s="117">
        <v>8</v>
      </c>
      <c r="R4" s="118">
        <v>4</v>
      </c>
      <c r="S4" s="119">
        <v>7</v>
      </c>
      <c r="T4" s="100"/>
      <c r="U4" s="80"/>
    </row>
    <row r="5" spans="1:21" ht="19.5" customHeight="1">
      <c r="A5" s="52">
        <v>3</v>
      </c>
      <c r="B5" s="53">
        <v>0.4305555555555556</v>
      </c>
      <c r="C5" s="54" t="s">
        <v>555</v>
      </c>
      <c r="D5" s="94">
        <v>1</v>
      </c>
      <c r="E5" s="55" t="s">
        <v>352</v>
      </c>
      <c r="F5" s="94">
        <v>0</v>
      </c>
      <c r="G5" s="61" t="s">
        <v>493</v>
      </c>
      <c r="H5" s="71" t="s">
        <v>558</v>
      </c>
      <c r="I5" s="54" t="s">
        <v>553</v>
      </c>
      <c r="J5" s="94">
        <v>3</v>
      </c>
      <c r="K5" s="55" t="s">
        <v>352</v>
      </c>
      <c r="L5" s="94">
        <v>1</v>
      </c>
      <c r="M5" s="72" t="s">
        <v>496</v>
      </c>
      <c r="N5" s="65" t="s">
        <v>562</v>
      </c>
      <c r="P5" s="116">
        <v>5</v>
      </c>
      <c r="Q5" s="112">
        <v>6</v>
      </c>
      <c r="R5" s="116">
        <v>9</v>
      </c>
      <c r="S5" s="119">
        <v>1</v>
      </c>
      <c r="T5" s="100"/>
      <c r="U5" s="80"/>
    </row>
    <row r="6" spans="1:21" ht="19.5" customHeight="1">
      <c r="A6" s="52">
        <v>4</v>
      </c>
      <c r="B6" s="53">
        <v>0.4583333333333333</v>
      </c>
      <c r="C6" s="54" t="s">
        <v>495</v>
      </c>
      <c r="D6" s="94">
        <v>6</v>
      </c>
      <c r="E6" s="55" t="s">
        <v>352</v>
      </c>
      <c r="F6" s="94">
        <v>1</v>
      </c>
      <c r="G6" s="61" t="s">
        <v>494</v>
      </c>
      <c r="H6" s="73" t="s">
        <v>500</v>
      </c>
      <c r="I6" s="54" t="s">
        <v>554</v>
      </c>
      <c r="J6" s="94">
        <v>1</v>
      </c>
      <c r="K6" s="55" t="s">
        <v>352</v>
      </c>
      <c r="L6" s="94">
        <v>2</v>
      </c>
      <c r="M6" s="72" t="s">
        <v>552</v>
      </c>
      <c r="N6" s="65" t="s">
        <v>563</v>
      </c>
      <c r="P6" s="116">
        <v>10</v>
      </c>
      <c r="Q6" s="117">
        <v>8</v>
      </c>
      <c r="R6" s="116">
        <v>7</v>
      </c>
      <c r="S6" s="119">
        <v>2</v>
      </c>
      <c r="T6" s="100"/>
      <c r="U6" s="80"/>
    </row>
    <row r="7" spans="1:21" ht="19.5" customHeight="1">
      <c r="A7" s="56">
        <v>5</v>
      </c>
      <c r="B7" s="57">
        <v>0.4861111111111111</v>
      </c>
      <c r="C7" s="58" t="s">
        <v>493</v>
      </c>
      <c r="D7" s="95">
        <v>0</v>
      </c>
      <c r="E7" s="59" t="s">
        <v>352</v>
      </c>
      <c r="F7" s="95">
        <v>0</v>
      </c>
      <c r="G7" s="62" t="s">
        <v>491</v>
      </c>
      <c r="H7" s="74" t="s">
        <v>559</v>
      </c>
      <c r="I7" s="58" t="s">
        <v>492</v>
      </c>
      <c r="J7" s="95">
        <v>0</v>
      </c>
      <c r="K7" s="59" t="s">
        <v>352</v>
      </c>
      <c r="L7" s="95">
        <v>0</v>
      </c>
      <c r="M7" s="75" t="s">
        <v>555</v>
      </c>
      <c r="N7" s="66" t="s">
        <v>564</v>
      </c>
      <c r="P7" s="120">
        <v>6</v>
      </c>
      <c r="Q7" s="108">
        <v>3</v>
      </c>
      <c r="R7" s="121">
        <v>4</v>
      </c>
      <c r="S7" s="122">
        <v>5</v>
      </c>
      <c r="T7" s="100"/>
      <c r="U7" s="80"/>
    </row>
    <row r="8" spans="1:21" ht="19.5" customHeight="1">
      <c r="A8" s="20">
        <v>6</v>
      </c>
      <c r="B8" s="48">
        <v>0.513888888888889</v>
      </c>
      <c r="C8" s="49" t="s">
        <v>501</v>
      </c>
      <c r="D8" s="93">
        <v>1</v>
      </c>
      <c r="E8" s="50" t="s">
        <v>352</v>
      </c>
      <c r="F8" s="93">
        <v>0</v>
      </c>
      <c r="G8" s="60" t="s">
        <v>548</v>
      </c>
      <c r="H8" s="69" t="s">
        <v>565</v>
      </c>
      <c r="I8" s="51" t="s">
        <v>545</v>
      </c>
      <c r="J8" s="93">
        <v>5</v>
      </c>
      <c r="K8" s="50" t="s">
        <v>352</v>
      </c>
      <c r="L8" s="93">
        <v>0</v>
      </c>
      <c r="M8" s="70" t="s">
        <v>544</v>
      </c>
      <c r="N8" s="64" t="s">
        <v>569</v>
      </c>
      <c r="P8" s="79"/>
      <c r="Q8" s="80"/>
      <c r="R8" s="9"/>
      <c r="S8" s="98"/>
      <c r="T8" s="100"/>
      <c r="U8" s="80"/>
    </row>
    <row r="9" spans="1:21" ht="19.5" customHeight="1">
      <c r="A9" s="52">
        <v>7</v>
      </c>
      <c r="B9" s="53">
        <v>0.5416666666666666</v>
      </c>
      <c r="C9" s="54" t="s">
        <v>543</v>
      </c>
      <c r="D9" s="94">
        <v>1</v>
      </c>
      <c r="E9" s="55" t="s">
        <v>352</v>
      </c>
      <c r="F9" s="94">
        <v>0</v>
      </c>
      <c r="G9" s="61" t="s">
        <v>550</v>
      </c>
      <c r="H9" s="71" t="s">
        <v>566</v>
      </c>
      <c r="I9" s="54" t="s">
        <v>542</v>
      </c>
      <c r="J9" s="94">
        <v>5</v>
      </c>
      <c r="K9" s="55" t="s">
        <v>352</v>
      </c>
      <c r="L9" s="94">
        <v>2</v>
      </c>
      <c r="M9" s="72" t="s">
        <v>547</v>
      </c>
      <c r="N9" s="65" t="s">
        <v>570</v>
      </c>
      <c r="P9" s="79"/>
      <c r="Q9" s="80"/>
      <c r="R9" s="9"/>
      <c r="S9" s="98"/>
      <c r="T9" s="100"/>
      <c r="U9" s="80"/>
    </row>
    <row r="10" spans="1:21" ht="19.5" customHeight="1">
      <c r="A10" s="52">
        <v>8</v>
      </c>
      <c r="B10" s="53">
        <v>0.5694444444444444</v>
      </c>
      <c r="C10" s="54" t="s">
        <v>549</v>
      </c>
      <c r="D10" s="94">
        <v>6</v>
      </c>
      <c r="E10" s="55" t="s">
        <v>352</v>
      </c>
      <c r="F10" s="94">
        <v>0</v>
      </c>
      <c r="G10" s="61" t="s">
        <v>546</v>
      </c>
      <c r="H10" s="71" t="s">
        <v>567</v>
      </c>
      <c r="I10" s="54" t="s">
        <v>544</v>
      </c>
      <c r="J10" s="94">
        <v>5</v>
      </c>
      <c r="K10" s="55" t="s">
        <v>352</v>
      </c>
      <c r="L10" s="94">
        <v>1</v>
      </c>
      <c r="M10" s="72" t="s">
        <v>541</v>
      </c>
      <c r="N10" s="65" t="s">
        <v>571</v>
      </c>
      <c r="P10" s="79"/>
      <c r="Q10" s="80"/>
      <c r="R10" s="9"/>
      <c r="S10" s="98"/>
      <c r="T10" s="100"/>
      <c r="U10" s="80"/>
    </row>
    <row r="11" spans="1:21" ht="19.5" customHeight="1">
      <c r="A11" s="52">
        <v>9</v>
      </c>
      <c r="B11" s="53">
        <v>0.5972222222222222</v>
      </c>
      <c r="C11" s="54" t="s">
        <v>548</v>
      </c>
      <c r="D11" s="94">
        <v>0</v>
      </c>
      <c r="E11" s="55" t="s">
        <v>352</v>
      </c>
      <c r="F11" s="94">
        <v>3</v>
      </c>
      <c r="G11" s="61" t="s">
        <v>550</v>
      </c>
      <c r="H11" s="73" t="s">
        <v>503</v>
      </c>
      <c r="I11" s="54" t="s">
        <v>547</v>
      </c>
      <c r="J11" s="94">
        <v>0</v>
      </c>
      <c r="K11" s="55" t="s">
        <v>352</v>
      </c>
      <c r="L11" s="94">
        <v>6</v>
      </c>
      <c r="M11" s="72" t="s">
        <v>545</v>
      </c>
      <c r="N11" s="65" t="s">
        <v>572</v>
      </c>
      <c r="P11" s="79"/>
      <c r="Q11" s="80"/>
      <c r="R11" s="9"/>
      <c r="S11" s="98"/>
      <c r="T11" s="100"/>
      <c r="U11" s="80"/>
    </row>
    <row r="12" spans="1:21" ht="19.5" customHeight="1">
      <c r="A12" s="56">
        <v>10</v>
      </c>
      <c r="B12" s="57">
        <v>0.625</v>
      </c>
      <c r="C12" s="58" t="s">
        <v>546</v>
      </c>
      <c r="D12" s="95">
        <v>0</v>
      </c>
      <c r="E12" s="59" t="s">
        <v>352</v>
      </c>
      <c r="F12" s="95">
        <v>7</v>
      </c>
      <c r="G12" s="62" t="s">
        <v>543</v>
      </c>
      <c r="H12" s="74" t="s">
        <v>568</v>
      </c>
      <c r="I12" s="58" t="s">
        <v>542</v>
      </c>
      <c r="J12" s="95">
        <v>1</v>
      </c>
      <c r="K12" s="59" t="s">
        <v>352</v>
      </c>
      <c r="L12" s="95">
        <v>0</v>
      </c>
      <c r="M12" s="75" t="s">
        <v>502</v>
      </c>
      <c r="N12" s="66" t="s">
        <v>573</v>
      </c>
      <c r="P12" s="79"/>
      <c r="Q12" s="80"/>
      <c r="S12" s="99"/>
      <c r="T12" s="100"/>
      <c r="U12" s="80"/>
    </row>
    <row r="13" spans="1:19" ht="19.5" customHeight="1">
      <c r="A13" s="5"/>
      <c r="B13" s="5"/>
      <c r="C13" s="41"/>
      <c r="D13" s="97"/>
      <c r="E13" s="42"/>
      <c r="F13" s="97"/>
      <c r="G13" s="42"/>
      <c r="H13" s="76"/>
      <c r="I13" s="41"/>
      <c r="J13" s="97"/>
      <c r="K13" s="42"/>
      <c r="L13" s="97"/>
      <c r="M13" s="77"/>
      <c r="N13" s="43"/>
      <c r="S13" s="99"/>
    </row>
    <row r="14" spans="1:19" ht="19.5" customHeight="1">
      <c r="A14" s="25"/>
      <c r="B14" s="25"/>
      <c r="C14" s="299" t="s">
        <v>909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S14" s="99"/>
    </row>
    <row r="15" spans="1:14" ht="19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9.5" customHeight="1">
      <c r="A16" s="5"/>
      <c r="B16" s="5" t="s">
        <v>351</v>
      </c>
      <c r="C16" s="296" t="s">
        <v>862</v>
      </c>
      <c r="D16" s="297"/>
      <c r="E16" s="297"/>
      <c r="F16" s="297"/>
      <c r="G16" s="47" t="s">
        <v>508</v>
      </c>
      <c r="H16" s="67" t="s">
        <v>507</v>
      </c>
      <c r="I16" s="296" t="s">
        <v>863</v>
      </c>
      <c r="J16" s="297"/>
      <c r="K16" s="297"/>
      <c r="L16" s="297"/>
      <c r="M16" s="68" t="s">
        <v>508</v>
      </c>
      <c r="N16" s="63" t="s">
        <v>507</v>
      </c>
    </row>
    <row r="17" spans="1:21" ht="19.5" customHeight="1">
      <c r="A17" s="20">
        <v>1</v>
      </c>
      <c r="B17" s="48">
        <v>0.375</v>
      </c>
      <c r="C17" s="49" t="s">
        <v>505</v>
      </c>
      <c r="D17" s="93">
        <v>1</v>
      </c>
      <c r="E17" s="50" t="s">
        <v>352</v>
      </c>
      <c r="F17" s="93">
        <v>0</v>
      </c>
      <c r="G17" s="60" t="s">
        <v>574</v>
      </c>
      <c r="H17" s="69" t="s">
        <v>584</v>
      </c>
      <c r="I17" s="51" t="s">
        <v>575</v>
      </c>
      <c r="J17" s="93">
        <v>3</v>
      </c>
      <c r="K17" s="50" t="s">
        <v>352</v>
      </c>
      <c r="L17" s="93">
        <v>0</v>
      </c>
      <c r="M17" s="70" t="s">
        <v>576</v>
      </c>
      <c r="N17" s="64" t="s">
        <v>588</v>
      </c>
      <c r="P17" s="79"/>
      <c r="Q17" s="79"/>
      <c r="R17" s="9"/>
      <c r="S17" s="98"/>
      <c r="T17" s="100"/>
      <c r="U17" s="80"/>
    </row>
    <row r="18" spans="1:21" ht="19.5" customHeight="1">
      <c r="A18" s="52">
        <v>2</v>
      </c>
      <c r="B18" s="53">
        <v>0.40277777777777773</v>
      </c>
      <c r="C18" s="54" t="s">
        <v>577</v>
      </c>
      <c r="D18" s="94">
        <v>0</v>
      </c>
      <c r="E18" s="55" t="s">
        <v>352</v>
      </c>
      <c r="F18" s="94">
        <v>1</v>
      </c>
      <c r="G18" s="61" t="s">
        <v>578</v>
      </c>
      <c r="H18" s="71" t="s">
        <v>585</v>
      </c>
      <c r="I18" s="54" t="s">
        <v>579</v>
      </c>
      <c r="J18" s="94">
        <v>0</v>
      </c>
      <c r="K18" s="55" t="s">
        <v>352</v>
      </c>
      <c r="L18" s="94">
        <v>11</v>
      </c>
      <c r="M18" s="72" t="s">
        <v>580</v>
      </c>
      <c r="N18" s="65" t="s">
        <v>589</v>
      </c>
      <c r="P18" s="79"/>
      <c r="Q18" s="79"/>
      <c r="R18" s="9"/>
      <c r="S18" s="98"/>
      <c r="T18" s="100"/>
      <c r="U18" s="80"/>
    </row>
    <row r="19" spans="1:21" ht="19.5" customHeight="1">
      <c r="A19" s="52">
        <v>3</v>
      </c>
      <c r="B19" s="53">
        <v>0.4305555555555556</v>
      </c>
      <c r="C19" s="54" t="s">
        <v>581</v>
      </c>
      <c r="D19" s="94">
        <v>1</v>
      </c>
      <c r="E19" s="55" t="s">
        <v>352</v>
      </c>
      <c r="F19" s="94">
        <v>1</v>
      </c>
      <c r="G19" s="61" t="s">
        <v>582</v>
      </c>
      <c r="H19" s="71" t="s">
        <v>586</v>
      </c>
      <c r="I19" s="54" t="s">
        <v>576</v>
      </c>
      <c r="J19" s="94">
        <v>0</v>
      </c>
      <c r="K19" s="55" t="s">
        <v>352</v>
      </c>
      <c r="L19" s="94">
        <v>3</v>
      </c>
      <c r="M19" s="72" t="s">
        <v>583</v>
      </c>
      <c r="N19" s="65" t="s">
        <v>592</v>
      </c>
      <c r="P19" s="79"/>
      <c r="Q19" s="79"/>
      <c r="R19" s="9"/>
      <c r="S19" s="98"/>
      <c r="T19" s="100"/>
      <c r="U19" s="80"/>
    </row>
    <row r="20" spans="1:21" ht="19.5" customHeight="1">
      <c r="A20" s="52">
        <v>4</v>
      </c>
      <c r="B20" s="53">
        <v>0.4583333333333333</v>
      </c>
      <c r="C20" s="54" t="s">
        <v>574</v>
      </c>
      <c r="D20" s="94">
        <v>2</v>
      </c>
      <c r="E20" s="55" t="s">
        <v>352</v>
      </c>
      <c r="F20" s="94">
        <v>1</v>
      </c>
      <c r="G20" s="61" t="s">
        <v>578</v>
      </c>
      <c r="H20" s="73" t="s">
        <v>511</v>
      </c>
      <c r="I20" s="54" t="s">
        <v>580</v>
      </c>
      <c r="J20" s="94">
        <v>4</v>
      </c>
      <c r="K20" s="55" t="s">
        <v>352</v>
      </c>
      <c r="L20" s="94">
        <v>0</v>
      </c>
      <c r="M20" s="72" t="s">
        <v>575</v>
      </c>
      <c r="N20" s="65" t="s">
        <v>590</v>
      </c>
      <c r="P20" s="79"/>
      <c r="Q20" s="79"/>
      <c r="R20" s="9"/>
      <c r="S20" s="98"/>
      <c r="T20" s="100"/>
      <c r="U20" s="80"/>
    </row>
    <row r="21" spans="1:21" ht="19.5" customHeight="1">
      <c r="A21" s="56">
        <v>5</v>
      </c>
      <c r="B21" s="57">
        <v>0.4861111111111111</v>
      </c>
      <c r="C21" s="58" t="s">
        <v>582</v>
      </c>
      <c r="D21" s="95">
        <v>2</v>
      </c>
      <c r="E21" s="59" t="s">
        <v>352</v>
      </c>
      <c r="F21" s="95">
        <v>0</v>
      </c>
      <c r="G21" s="62" t="s">
        <v>577</v>
      </c>
      <c r="H21" s="74" t="s">
        <v>587</v>
      </c>
      <c r="I21" s="58" t="s">
        <v>579</v>
      </c>
      <c r="J21" s="95">
        <v>0</v>
      </c>
      <c r="K21" s="59" t="s">
        <v>352</v>
      </c>
      <c r="L21" s="95">
        <v>11</v>
      </c>
      <c r="M21" s="75" t="s">
        <v>581</v>
      </c>
      <c r="N21" s="66" t="s">
        <v>591</v>
      </c>
      <c r="P21" s="79"/>
      <c r="Q21" s="79"/>
      <c r="R21" s="9"/>
      <c r="S21" s="98"/>
      <c r="T21" s="100"/>
      <c r="U21" s="80"/>
    </row>
    <row r="22" spans="1:21" ht="19.5" customHeight="1">
      <c r="A22" s="20">
        <v>6</v>
      </c>
      <c r="B22" s="48">
        <v>0.513888888888889</v>
      </c>
      <c r="C22" s="49" t="s">
        <v>509</v>
      </c>
      <c r="D22" s="93">
        <v>0</v>
      </c>
      <c r="E22" s="50" t="s">
        <v>352</v>
      </c>
      <c r="F22" s="93">
        <v>3</v>
      </c>
      <c r="G22" s="60" t="s">
        <v>595</v>
      </c>
      <c r="H22" s="69" t="s">
        <v>603</v>
      </c>
      <c r="I22" s="51" t="s">
        <v>596</v>
      </c>
      <c r="J22" s="93">
        <v>0</v>
      </c>
      <c r="K22" s="50" t="s">
        <v>352</v>
      </c>
      <c r="L22" s="93">
        <v>3</v>
      </c>
      <c r="M22" s="70" t="s">
        <v>593</v>
      </c>
      <c r="N22" s="64" t="s">
        <v>607</v>
      </c>
      <c r="P22" s="79"/>
      <c r="Q22" s="80"/>
      <c r="R22" s="9"/>
      <c r="S22" s="78"/>
      <c r="T22" s="100"/>
      <c r="U22" s="80"/>
    </row>
    <row r="23" spans="1:21" ht="19.5" customHeight="1">
      <c r="A23" s="52">
        <v>7</v>
      </c>
      <c r="B23" s="53">
        <v>0.5416666666666666</v>
      </c>
      <c r="C23" s="54" t="s">
        <v>597</v>
      </c>
      <c r="D23" s="94">
        <v>5</v>
      </c>
      <c r="E23" s="55" t="s">
        <v>352</v>
      </c>
      <c r="F23" s="94">
        <v>0</v>
      </c>
      <c r="G23" s="61" t="s">
        <v>594</v>
      </c>
      <c r="H23" s="71" t="s">
        <v>604</v>
      </c>
      <c r="I23" s="54" t="s">
        <v>598</v>
      </c>
      <c r="J23" s="94">
        <v>0</v>
      </c>
      <c r="K23" s="55" t="s">
        <v>352</v>
      </c>
      <c r="L23" s="94">
        <v>2</v>
      </c>
      <c r="M23" s="72" t="s">
        <v>599</v>
      </c>
      <c r="N23" s="65" t="s">
        <v>608</v>
      </c>
      <c r="P23" s="79"/>
      <c r="Q23" s="80"/>
      <c r="R23" s="9"/>
      <c r="S23" s="78"/>
      <c r="T23" s="100"/>
      <c r="U23" s="80"/>
    </row>
    <row r="24" spans="1:21" ht="19.5" customHeight="1">
      <c r="A24" s="52">
        <v>8</v>
      </c>
      <c r="B24" s="53">
        <v>0.5694444444444444</v>
      </c>
      <c r="C24" s="54" t="s">
        <v>600</v>
      </c>
      <c r="D24" s="94">
        <v>0</v>
      </c>
      <c r="E24" s="55" t="s">
        <v>352</v>
      </c>
      <c r="F24" s="94">
        <v>5</v>
      </c>
      <c r="G24" s="61" t="s">
        <v>601</v>
      </c>
      <c r="H24" s="71" t="s">
        <v>605</v>
      </c>
      <c r="I24" s="54" t="s">
        <v>593</v>
      </c>
      <c r="J24" s="94">
        <v>3</v>
      </c>
      <c r="K24" s="55" t="s">
        <v>352</v>
      </c>
      <c r="L24" s="94">
        <v>0</v>
      </c>
      <c r="M24" s="72" t="s">
        <v>602</v>
      </c>
      <c r="N24" s="65" t="s">
        <v>609</v>
      </c>
      <c r="P24" s="79"/>
      <c r="Q24" s="80"/>
      <c r="R24" s="9"/>
      <c r="S24" s="78"/>
      <c r="T24" s="100"/>
      <c r="U24" s="80"/>
    </row>
    <row r="25" spans="1:21" ht="19.5" customHeight="1">
      <c r="A25" s="52">
        <v>9</v>
      </c>
      <c r="B25" s="53">
        <v>0.5972222222222222</v>
      </c>
      <c r="C25" s="54" t="s">
        <v>595</v>
      </c>
      <c r="D25" s="94">
        <v>9</v>
      </c>
      <c r="E25" s="55" t="s">
        <v>352</v>
      </c>
      <c r="F25" s="94">
        <v>0</v>
      </c>
      <c r="G25" s="61" t="s">
        <v>594</v>
      </c>
      <c r="H25" s="73" t="s">
        <v>512</v>
      </c>
      <c r="I25" s="54" t="s">
        <v>599</v>
      </c>
      <c r="J25" s="94">
        <v>4</v>
      </c>
      <c r="K25" s="55" t="s">
        <v>352</v>
      </c>
      <c r="L25" s="94">
        <v>1</v>
      </c>
      <c r="M25" s="72" t="s">
        <v>596</v>
      </c>
      <c r="N25" s="65" t="s">
        <v>610</v>
      </c>
      <c r="P25" s="79"/>
      <c r="Q25" s="80"/>
      <c r="R25" s="9"/>
      <c r="S25" s="78"/>
      <c r="T25" s="100"/>
      <c r="U25" s="80"/>
    </row>
    <row r="26" spans="1:21" ht="19.5" customHeight="1">
      <c r="A26" s="56">
        <v>10</v>
      </c>
      <c r="B26" s="57">
        <v>0.625</v>
      </c>
      <c r="C26" s="58" t="s">
        <v>601</v>
      </c>
      <c r="D26" s="95">
        <v>4</v>
      </c>
      <c r="E26" s="59" t="s">
        <v>352</v>
      </c>
      <c r="F26" s="95">
        <v>1</v>
      </c>
      <c r="G26" s="62" t="s">
        <v>597</v>
      </c>
      <c r="H26" s="74" t="s">
        <v>606</v>
      </c>
      <c r="I26" s="58" t="s">
        <v>598</v>
      </c>
      <c r="J26" s="95">
        <v>3</v>
      </c>
      <c r="K26" s="59" t="s">
        <v>352</v>
      </c>
      <c r="L26" s="95">
        <v>1</v>
      </c>
      <c r="M26" s="75" t="s">
        <v>510</v>
      </c>
      <c r="N26" s="66" t="s">
        <v>611</v>
      </c>
      <c r="P26" s="79"/>
      <c r="Q26" s="80"/>
      <c r="R26" s="9"/>
      <c r="S26" s="78"/>
      <c r="T26" s="100"/>
      <c r="U26" s="80"/>
    </row>
    <row r="27" spans="1:20" ht="19.5" customHeight="1">
      <c r="A27" s="40"/>
      <c r="B27" s="40"/>
      <c r="C27" s="24"/>
      <c r="D27" s="97"/>
      <c r="E27" s="42"/>
      <c r="F27" s="97"/>
      <c r="G27" s="25"/>
      <c r="H27" s="76"/>
      <c r="I27" s="41"/>
      <c r="J27" s="97"/>
      <c r="K27" s="42"/>
      <c r="L27" s="97"/>
      <c r="M27" s="77"/>
      <c r="N27" s="45"/>
      <c r="P27" s="8"/>
      <c r="Q27" s="8"/>
      <c r="R27" s="8"/>
      <c r="S27" s="8"/>
      <c r="T27" s="8"/>
    </row>
    <row r="28" spans="1:20" ht="19.5" customHeight="1">
      <c r="A28" s="25"/>
      <c r="B28" s="25"/>
      <c r="C28" s="299" t="s">
        <v>975</v>
      </c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P28" s="8"/>
      <c r="Q28" s="8"/>
      <c r="R28" s="8"/>
      <c r="S28" s="8"/>
      <c r="T28" s="8"/>
    </row>
    <row r="29" spans="1:20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P29" s="8"/>
      <c r="Q29" s="8"/>
      <c r="R29" s="8"/>
      <c r="S29" s="8"/>
      <c r="T29" s="8"/>
    </row>
    <row r="30" spans="1:21" ht="19.5" customHeight="1">
      <c r="A30" s="46"/>
      <c r="B30" s="46" t="s">
        <v>351</v>
      </c>
      <c r="C30" s="296" t="s">
        <v>860</v>
      </c>
      <c r="D30" s="297"/>
      <c r="E30" s="297"/>
      <c r="F30" s="297"/>
      <c r="G30" s="47" t="s">
        <v>513</v>
      </c>
      <c r="H30" s="67" t="s">
        <v>507</v>
      </c>
      <c r="I30" s="296" t="s">
        <v>861</v>
      </c>
      <c r="J30" s="297"/>
      <c r="K30" s="297"/>
      <c r="L30" s="297"/>
      <c r="M30" s="68" t="s">
        <v>513</v>
      </c>
      <c r="N30" s="63" t="s">
        <v>507</v>
      </c>
      <c r="P30" s="8"/>
      <c r="Q30" s="8"/>
      <c r="R30" s="8"/>
      <c r="S30" s="8"/>
      <c r="T30" s="8"/>
      <c r="U30" s="80"/>
    </row>
    <row r="31" spans="1:21" ht="19.5" customHeight="1">
      <c r="A31" s="20">
        <v>1</v>
      </c>
      <c r="B31" s="48">
        <v>0.375</v>
      </c>
      <c r="C31" s="49" t="s">
        <v>514</v>
      </c>
      <c r="D31" s="93">
        <v>4</v>
      </c>
      <c r="E31" s="50" t="s">
        <v>352</v>
      </c>
      <c r="F31" s="93">
        <v>0</v>
      </c>
      <c r="G31" s="60" t="s">
        <v>612</v>
      </c>
      <c r="H31" s="69" t="s">
        <v>616</v>
      </c>
      <c r="I31" s="51" t="s">
        <v>515</v>
      </c>
      <c r="J31" s="93">
        <v>1</v>
      </c>
      <c r="K31" s="50" t="s">
        <v>352</v>
      </c>
      <c r="L31" s="93">
        <v>2</v>
      </c>
      <c r="M31" s="70" t="s">
        <v>613</v>
      </c>
      <c r="N31" s="64" t="s">
        <v>651</v>
      </c>
      <c r="P31" s="79"/>
      <c r="Q31" s="79"/>
      <c r="R31" s="9"/>
      <c r="S31" s="98"/>
      <c r="T31" s="100"/>
      <c r="U31" s="80"/>
    </row>
    <row r="32" spans="1:21" ht="19.5" customHeight="1">
      <c r="A32" s="52">
        <v>2</v>
      </c>
      <c r="B32" s="53">
        <v>0.40277777777777773</v>
      </c>
      <c r="C32" s="54" t="s">
        <v>614</v>
      </c>
      <c r="D32" s="94">
        <v>3</v>
      </c>
      <c r="E32" s="55" t="s">
        <v>352</v>
      </c>
      <c r="F32" s="94">
        <v>1</v>
      </c>
      <c r="G32" s="61" t="s">
        <v>520</v>
      </c>
      <c r="H32" s="71" t="s">
        <v>617</v>
      </c>
      <c r="I32" s="54" t="s">
        <v>516</v>
      </c>
      <c r="J32" s="94">
        <v>0</v>
      </c>
      <c r="K32" s="55" t="s">
        <v>352</v>
      </c>
      <c r="L32" s="94">
        <v>1</v>
      </c>
      <c r="M32" s="72" t="s">
        <v>519</v>
      </c>
      <c r="N32" s="65" t="s">
        <v>620</v>
      </c>
      <c r="P32" s="79"/>
      <c r="Q32" s="79"/>
      <c r="R32" s="9"/>
      <c r="S32" s="98"/>
      <c r="T32" s="8"/>
      <c r="U32" s="80"/>
    </row>
    <row r="33" spans="1:21" ht="19.5" customHeight="1">
      <c r="A33" s="52">
        <v>3</v>
      </c>
      <c r="B33" s="53">
        <v>0.4305555555555556</v>
      </c>
      <c r="C33" s="54" t="s">
        <v>517</v>
      </c>
      <c r="D33" s="94">
        <v>0</v>
      </c>
      <c r="E33" s="55" t="s">
        <v>352</v>
      </c>
      <c r="F33" s="94">
        <v>6</v>
      </c>
      <c r="G33" s="61" t="s">
        <v>518</v>
      </c>
      <c r="H33" s="71" t="s">
        <v>618</v>
      </c>
      <c r="I33" s="54" t="s">
        <v>613</v>
      </c>
      <c r="J33" s="94">
        <v>0</v>
      </c>
      <c r="K33" s="55" t="s">
        <v>352</v>
      </c>
      <c r="L33" s="94">
        <v>1</v>
      </c>
      <c r="M33" s="72" t="s">
        <v>615</v>
      </c>
      <c r="N33" s="65" t="s">
        <v>652</v>
      </c>
      <c r="P33" s="79"/>
      <c r="Q33" s="79"/>
      <c r="R33" s="9"/>
      <c r="S33" s="98"/>
      <c r="T33" s="100"/>
      <c r="U33" s="80"/>
    </row>
    <row r="34" spans="1:21" ht="19.5" customHeight="1">
      <c r="A34" s="52">
        <v>4</v>
      </c>
      <c r="B34" s="53">
        <v>0.4583333333333333</v>
      </c>
      <c r="C34" s="54" t="s">
        <v>612</v>
      </c>
      <c r="D34" s="94">
        <v>1</v>
      </c>
      <c r="E34" s="55" t="s">
        <v>352</v>
      </c>
      <c r="F34" s="94">
        <v>2</v>
      </c>
      <c r="G34" s="61" t="s">
        <v>520</v>
      </c>
      <c r="H34" s="73" t="s">
        <v>539</v>
      </c>
      <c r="I34" s="54" t="s">
        <v>519</v>
      </c>
      <c r="J34" s="94">
        <v>2</v>
      </c>
      <c r="K34" s="55" t="s">
        <v>352</v>
      </c>
      <c r="L34" s="94">
        <v>0</v>
      </c>
      <c r="M34" s="72" t="s">
        <v>515</v>
      </c>
      <c r="N34" s="65" t="s">
        <v>621</v>
      </c>
      <c r="P34" s="79"/>
      <c r="Q34" s="79"/>
      <c r="R34" s="9"/>
      <c r="S34" s="98"/>
      <c r="T34" s="8"/>
      <c r="U34" s="80"/>
    </row>
    <row r="35" spans="1:21" ht="19.5" customHeight="1">
      <c r="A35" s="56">
        <v>5</v>
      </c>
      <c r="B35" s="57">
        <v>0.4861111111111111</v>
      </c>
      <c r="C35" s="58" t="s">
        <v>518</v>
      </c>
      <c r="D35" s="95">
        <v>2</v>
      </c>
      <c r="E35" s="59" t="s">
        <v>352</v>
      </c>
      <c r="F35" s="95">
        <v>0</v>
      </c>
      <c r="G35" s="62" t="s">
        <v>614</v>
      </c>
      <c r="H35" s="74" t="s">
        <v>619</v>
      </c>
      <c r="I35" s="58" t="s">
        <v>516</v>
      </c>
      <c r="J35" s="95">
        <v>2</v>
      </c>
      <c r="K35" s="59" t="s">
        <v>352</v>
      </c>
      <c r="L35" s="95">
        <v>0</v>
      </c>
      <c r="M35" s="75" t="s">
        <v>551</v>
      </c>
      <c r="N35" s="66" t="s">
        <v>622</v>
      </c>
      <c r="P35" s="79"/>
      <c r="Q35" s="79"/>
      <c r="R35" s="9"/>
      <c r="S35" s="98"/>
      <c r="T35" s="100"/>
      <c r="U35" s="80"/>
    </row>
    <row r="36" spans="1:21" ht="19.5" customHeight="1">
      <c r="A36" s="20">
        <v>6</v>
      </c>
      <c r="B36" s="48">
        <v>0.513888888888889</v>
      </c>
      <c r="C36" s="49" t="s">
        <v>521</v>
      </c>
      <c r="D36" s="93">
        <v>2</v>
      </c>
      <c r="E36" s="50" t="s">
        <v>352</v>
      </c>
      <c r="F36" s="93">
        <v>2</v>
      </c>
      <c r="G36" s="60" t="s">
        <v>528</v>
      </c>
      <c r="H36" s="69" t="s">
        <v>530</v>
      </c>
      <c r="I36" s="51" t="s">
        <v>522</v>
      </c>
      <c r="J36" s="93">
        <v>5</v>
      </c>
      <c r="K36" s="50" t="s">
        <v>352</v>
      </c>
      <c r="L36" s="93">
        <v>0</v>
      </c>
      <c r="M36" s="70" t="s">
        <v>523</v>
      </c>
      <c r="N36" s="64" t="s">
        <v>535</v>
      </c>
      <c r="P36" s="114">
        <v>1</v>
      </c>
      <c r="Q36" s="123">
        <v>2</v>
      </c>
      <c r="R36" s="114">
        <v>3</v>
      </c>
      <c r="S36" s="123">
        <v>4</v>
      </c>
      <c r="T36" s="8"/>
      <c r="U36" s="80"/>
    </row>
    <row r="37" spans="1:21" ht="19.5" customHeight="1">
      <c r="A37" s="52">
        <v>7</v>
      </c>
      <c r="B37" s="53">
        <v>0.5416666666666666</v>
      </c>
      <c r="C37" s="54" t="s">
        <v>524</v>
      </c>
      <c r="D37" s="94">
        <v>2</v>
      </c>
      <c r="E37" s="55" t="s">
        <v>352</v>
      </c>
      <c r="F37" s="94">
        <v>0</v>
      </c>
      <c r="G37" s="61" t="s">
        <v>525</v>
      </c>
      <c r="H37" s="71" t="s">
        <v>531</v>
      </c>
      <c r="I37" s="54" t="s">
        <v>526</v>
      </c>
      <c r="J37" s="94">
        <v>0</v>
      </c>
      <c r="K37" s="55" t="s">
        <v>352</v>
      </c>
      <c r="L37" s="94">
        <v>1</v>
      </c>
      <c r="M37" s="72" t="s">
        <v>679</v>
      </c>
      <c r="N37" s="65" t="s">
        <v>536</v>
      </c>
      <c r="P37" s="116">
        <v>5</v>
      </c>
      <c r="Q37" s="124">
        <v>6</v>
      </c>
      <c r="R37" s="116">
        <v>7</v>
      </c>
      <c r="S37" s="124">
        <v>8</v>
      </c>
      <c r="T37" s="100"/>
      <c r="U37" s="80"/>
    </row>
    <row r="38" spans="1:21" ht="19.5" customHeight="1">
      <c r="A38" s="52">
        <v>8</v>
      </c>
      <c r="B38" s="53">
        <v>0.5694444444444444</v>
      </c>
      <c r="C38" s="54" t="s">
        <v>527</v>
      </c>
      <c r="D38" s="94">
        <v>0</v>
      </c>
      <c r="E38" s="55" t="s">
        <v>352</v>
      </c>
      <c r="F38" s="94">
        <v>3</v>
      </c>
      <c r="G38" s="61" t="s">
        <v>521</v>
      </c>
      <c r="H38" s="71" t="s">
        <v>532</v>
      </c>
      <c r="I38" s="54" t="s">
        <v>528</v>
      </c>
      <c r="J38" s="94">
        <v>2</v>
      </c>
      <c r="K38" s="55" t="s">
        <v>352</v>
      </c>
      <c r="L38" s="94">
        <v>3</v>
      </c>
      <c r="M38" s="72" t="s">
        <v>522</v>
      </c>
      <c r="N38" s="65" t="s">
        <v>537</v>
      </c>
      <c r="P38" s="116">
        <v>9</v>
      </c>
      <c r="Q38" s="124">
        <v>1</v>
      </c>
      <c r="R38" s="116">
        <v>2</v>
      </c>
      <c r="S38" s="124">
        <v>3</v>
      </c>
      <c r="T38" s="8"/>
      <c r="U38" s="80"/>
    </row>
    <row r="39" spans="1:21" ht="19.5" customHeight="1">
      <c r="A39" s="52">
        <v>9</v>
      </c>
      <c r="B39" s="53">
        <v>0.5972222222222222</v>
      </c>
      <c r="C39" s="54" t="s">
        <v>523</v>
      </c>
      <c r="D39" s="94">
        <v>0</v>
      </c>
      <c r="E39" s="55" t="s">
        <v>352</v>
      </c>
      <c r="F39" s="94">
        <v>2</v>
      </c>
      <c r="G39" s="61" t="s">
        <v>524</v>
      </c>
      <c r="H39" s="73" t="s">
        <v>533</v>
      </c>
      <c r="I39" s="54" t="s">
        <v>525</v>
      </c>
      <c r="J39" s="94">
        <v>2</v>
      </c>
      <c r="K39" s="55" t="s">
        <v>352</v>
      </c>
      <c r="L39" s="94">
        <v>1</v>
      </c>
      <c r="M39" s="72" t="s">
        <v>529</v>
      </c>
      <c r="N39" s="65" t="s">
        <v>538</v>
      </c>
      <c r="P39" s="116">
        <v>4</v>
      </c>
      <c r="Q39" s="124">
        <v>5</v>
      </c>
      <c r="R39" s="120">
        <v>6</v>
      </c>
      <c r="S39" s="125">
        <v>7</v>
      </c>
      <c r="T39" s="100"/>
      <c r="U39" s="80"/>
    </row>
    <row r="40" spans="1:21" ht="19.5" customHeight="1">
      <c r="A40" s="56">
        <v>10</v>
      </c>
      <c r="B40" s="57">
        <v>0.625</v>
      </c>
      <c r="C40" s="58" t="s">
        <v>679</v>
      </c>
      <c r="D40" s="95">
        <v>4</v>
      </c>
      <c r="E40" s="59" t="s">
        <v>352</v>
      </c>
      <c r="F40" s="95">
        <v>0</v>
      </c>
      <c r="G40" s="62" t="s">
        <v>527</v>
      </c>
      <c r="H40" s="74" t="s">
        <v>534</v>
      </c>
      <c r="I40" s="58"/>
      <c r="J40" s="95"/>
      <c r="K40" s="59" t="s">
        <v>352</v>
      </c>
      <c r="L40" s="95"/>
      <c r="M40" s="75"/>
      <c r="N40" s="66"/>
      <c r="P40" s="120">
        <v>8</v>
      </c>
      <c r="Q40" s="125">
        <v>9</v>
      </c>
      <c r="R40" s="112"/>
      <c r="S40" s="112"/>
      <c r="T40" s="100"/>
      <c r="U40" s="80"/>
    </row>
    <row r="41" spans="1:14" ht="19.5" customHeight="1">
      <c r="A41" s="5"/>
      <c r="B41" s="5"/>
      <c r="C41" s="41"/>
      <c r="D41" s="97"/>
      <c r="E41" s="42"/>
      <c r="F41" s="97"/>
      <c r="G41" s="42"/>
      <c r="H41" s="76"/>
      <c r="I41" s="41"/>
      <c r="J41" s="97"/>
      <c r="K41" s="42"/>
      <c r="L41" s="97"/>
      <c r="M41" s="77"/>
      <c r="N41" s="43"/>
    </row>
    <row r="42" spans="1:14" ht="19.5" customHeight="1">
      <c r="A42" s="25"/>
      <c r="B42" s="25"/>
      <c r="C42" s="299" t="s">
        <v>910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</row>
    <row r="43" spans="1:14" ht="19.5" customHeight="1">
      <c r="A43" s="298" t="s">
        <v>641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</row>
    <row r="44" spans="1:15" ht="19.5" customHeight="1">
      <c r="A44" s="5"/>
      <c r="B44" s="5" t="s">
        <v>351</v>
      </c>
      <c r="C44" s="296" t="s">
        <v>856</v>
      </c>
      <c r="D44" s="297"/>
      <c r="E44" s="297"/>
      <c r="F44" s="297"/>
      <c r="G44" s="47" t="s">
        <v>540</v>
      </c>
      <c r="H44" s="67" t="s">
        <v>507</v>
      </c>
      <c r="I44" s="300" t="s">
        <v>857</v>
      </c>
      <c r="J44" s="301"/>
      <c r="K44" s="301"/>
      <c r="L44" s="301"/>
      <c r="M44" s="139" t="s">
        <v>982</v>
      </c>
      <c r="N44" s="172" t="s">
        <v>507</v>
      </c>
      <c r="O44" s="140" t="s">
        <v>924</v>
      </c>
    </row>
    <row r="45" spans="1:21" ht="19.5" customHeight="1">
      <c r="A45" s="20">
        <v>1</v>
      </c>
      <c r="B45" s="48">
        <v>0.375</v>
      </c>
      <c r="C45" s="49" t="s">
        <v>541</v>
      </c>
      <c r="D45" s="93">
        <v>1</v>
      </c>
      <c r="E45" s="50" t="s">
        <v>352</v>
      </c>
      <c r="F45" s="93">
        <v>5</v>
      </c>
      <c r="G45" s="60" t="s">
        <v>550</v>
      </c>
      <c r="H45" s="69" t="s">
        <v>623</v>
      </c>
      <c r="I45" s="49" t="s">
        <v>544</v>
      </c>
      <c r="J45" s="93">
        <v>0</v>
      </c>
      <c r="K45" s="50" t="s">
        <v>352</v>
      </c>
      <c r="L45" s="93">
        <v>0</v>
      </c>
      <c r="M45" s="70" t="s">
        <v>547</v>
      </c>
      <c r="N45" s="104" t="s">
        <v>626</v>
      </c>
      <c r="P45" s="114">
        <v>1</v>
      </c>
      <c r="Q45" s="113">
        <v>8</v>
      </c>
      <c r="R45" s="114">
        <v>9</v>
      </c>
      <c r="S45" s="123">
        <v>7</v>
      </c>
      <c r="T45" s="100"/>
      <c r="U45" s="80"/>
    </row>
    <row r="46" spans="1:21" ht="19.5" customHeight="1">
      <c r="A46" s="52">
        <v>2</v>
      </c>
      <c r="B46" s="53">
        <v>0.40277777777777773</v>
      </c>
      <c r="C46" s="85" t="s">
        <v>546</v>
      </c>
      <c r="D46" s="94">
        <v>2</v>
      </c>
      <c r="E46" s="55" t="s">
        <v>352</v>
      </c>
      <c r="F46" s="94">
        <v>1</v>
      </c>
      <c r="G46" s="61" t="s">
        <v>548</v>
      </c>
      <c r="H46" s="71" t="s">
        <v>632</v>
      </c>
      <c r="I46" s="85" t="s">
        <v>545</v>
      </c>
      <c r="J46" s="94">
        <v>5</v>
      </c>
      <c r="K46" s="55" t="s">
        <v>352</v>
      </c>
      <c r="L46" s="94">
        <v>1</v>
      </c>
      <c r="M46" s="72" t="s">
        <v>549</v>
      </c>
      <c r="N46" s="65" t="s">
        <v>628</v>
      </c>
      <c r="O46" s="9"/>
      <c r="P46" s="116">
        <v>6</v>
      </c>
      <c r="Q46" s="112">
        <v>10</v>
      </c>
      <c r="R46" s="118">
        <v>2</v>
      </c>
      <c r="S46" s="124">
        <v>5</v>
      </c>
      <c r="T46" s="101"/>
      <c r="U46" s="80"/>
    </row>
    <row r="47" spans="1:21" ht="19.5" customHeight="1">
      <c r="A47" s="52">
        <v>3</v>
      </c>
      <c r="B47" s="53">
        <v>0.4305555555555556</v>
      </c>
      <c r="C47" s="85" t="s">
        <v>543</v>
      </c>
      <c r="D47" s="94">
        <v>7</v>
      </c>
      <c r="E47" s="55" t="s">
        <v>352</v>
      </c>
      <c r="F47" s="94">
        <v>2</v>
      </c>
      <c r="G47" s="61" t="s">
        <v>542</v>
      </c>
      <c r="H47" s="71" t="s">
        <v>624</v>
      </c>
      <c r="I47" s="85" t="s">
        <v>547</v>
      </c>
      <c r="J47" s="94">
        <v>0</v>
      </c>
      <c r="K47" s="55" t="s">
        <v>352</v>
      </c>
      <c r="L47" s="94">
        <v>0</v>
      </c>
      <c r="M47" s="72" t="s">
        <v>541</v>
      </c>
      <c r="N47" s="65" t="s">
        <v>629</v>
      </c>
      <c r="O47" s="4"/>
      <c r="P47" s="116">
        <v>3</v>
      </c>
      <c r="Q47" s="117">
        <v>4</v>
      </c>
      <c r="R47" s="116">
        <v>7</v>
      </c>
      <c r="S47" s="124">
        <v>1</v>
      </c>
      <c r="T47" s="100"/>
      <c r="U47" s="80"/>
    </row>
    <row r="48" spans="1:21" ht="19.5" customHeight="1">
      <c r="A48" s="52">
        <v>4</v>
      </c>
      <c r="B48" s="53">
        <v>0.4583333333333333</v>
      </c>
      <c r="C48" s="85" t="s">
        <v>550</v>
      </c>
      <c r="D48" s="94">
        <v>6</v>
      </c>
      <c r="E48" s="55" t="s">
        <v>352</v>
      </c>
      <c r="F48" s="94">
        <v>0</v>
      </c>
      <c r="G48" s="61" t="s">
        <v>546</v>
      </c>
      <c r="H48" s="71" t="s">
        <v>627</v>
      </c>
      <c r="I48" s="85" t="s">
        <v>549</v>
      </c>
      <c r="J48" s="94">
        <v>3</v>
      </c>
      <c r="K48" s="55" t="s">
        <v>352</v>
      </c>
      <c r="L48" s="94">
        <v>0</v>
      </c>
      <c r="M48" s="72" t="s">
        <v>544</v>
      </c>
      <c r="N48" s="65" t="s">
        <v>630</v>
      </c>
      <c r="O48" s="4"/>
      <c r="P48" s="116">
        <v>8</v>
      </c>
      <c r="Q48" s="112">
        <v>6</v>
      </c>
      <c r="R48" s="116">
        <v>5</v>
      </c>
      <c r="S48" s="124">
        <v>9</v>
      </c>
      <c r="T48" s="101"/>
      <c r="U48" s="80"/>
    </row>
    <row r="49" spans="1:21" ht="19.5" customHeight="1">
      <c r="A49" s="56">
        <v>5</v>
      </c>
      <c r="B49" s="57">
        <v>0.4861111111111111</v>
      </c>
      <c r="C49" s="86" t="s">
        <v>548</v>
      </c>
      <c r="D49" s="95">
        <v>0</v>
      </c>
      <c r="E49" s="59" t="s">
        <v>352</v>
      </c>
      <c r="F49" s="95">
        <v>2</v>
      </c>
      <c r="G49" s="62" t="s">
        <v>542</v>
      </c>
      <c r="H49" s="102" t="s">
        <v>625</v>
      </c>
      <c r="I49" s="86" t="s">
        <v>545</v>
      </c>
      <c r="J49" s="95">
        <v>0</v>
      </c>
      <c r="K49" s="59" t="s">
        <v>352</v>
      </c>
      <c r="L49" s="95">
        <v>2</v>
      </c>
      <c r="M49" s="75" t="s">
        <v>543</v>
      </c>
      <c r="N49" s="66" t="s">
        <v>631</v>
      </c>
      <c r="O49" s="9"/>
      <c r="P49" s="120">
        <v>10</v>
      </c>
      <c r="Q49" s="126">
        <v>4</v>
      </c>
      <c r="R49" s="121">
        <v>2</v>
      </c>
      <c r="S49" s="125">
        <v>3</v>
      </c>
      <c r="T49" s="100"/>
      <c r="U49" s="80"/>
    </row>
    <row r="50" spans="1:21" ht="19.5" customHeight="1">
      <c r="A50" s="82">
        <v>6</v>
      </c>
      <c r="B50" s="83">
        <v>0.513888888888889</v>
      </c>
      <c r="C50" s="87" t="s">
        <v>583</v>
      </c>
      <c r="D50" s="96">
        <v>0</v>
      </c>
      <c r="E50" s="84" t="s">
        <v>352</v>
      </c>
      <c r="F50" s="96">
        <v>0</v>
      </c>
      <c r="G50" s="89" t="s">
        <v>578</v>
      </c>
      <c r="H50" s="103" t="s">
        <v>634</v>
      </c>
      <c r="I50" s="87" t="s">
        <v>576</v>
      </c>
      <c r="J50" s="96">
        <v>0</v>
      </c>
      <c r="K50" s="84" t="s">
        <v>352</v>
      </c>
      <c r="L50" s="96">
        <v>8</v>
      </c>
      <c r="M50" s="91" t="s">
        <v>580</v>
      </c>
      <c r="N50" s="105" t="s">
        <v>637</v>
      </c>
      <c r="R50" s="79"/>
      <c r="S50" s="80"/>
      <c r="T50" s="101"/>
      <c r="U50" s="80"/>
    </row>
    <row r="51" spans="1:21" ht="19.5" customHeight="1">
      <c r="A51" s="52">
        <v>7</v>
      </c>
      <c r="B51" s="53">
        <v>0.5416666666666666</v>
      </c>
      <c r="C51" s="85" t="s">
        <v>582</v>
      </c>
      <c r="D51" s="94">
        <v>2</v>
      </c>
      <c r="E51" s="55" t="s">
        <v>352</v>
      </c>
      <c r="F51" s="94">
        <v>2</v>
      </c>
      <c r="G51" s="61" t="s">
        <v>574</v>
      </c>
      <c r="H51" s="71" t="s">
        <v>633</v>
      </c>
      <c r="I51" s="85" t="s">
        <v>575</v>
      </c>
      <c r="J51" s="94">
        <v>2</v>
      </c>
      <c r="K51" s="55" t="s">
        <v>352</v>
      </c>
      <c r="L51" s="94">
        <v>0</v>
      </c>
      <c r="M51" s="72" t="s">
        <v>581</v>
      </c>
      <c r="N51" s="65" t="s">
        <v>636</v>
      </c>
      <c r="R51" s="79"/>
      <c r="S51" s="80"/>
      <c r="T51" s="100"/>
      <c r="U51" s="80"/>
    </row>
    <row r="52" spans="1:21" ht="19.5" customHeight="1">
      <c r="A52" s="52">
        <v>8</v>
      </c>
      <c r="B52" s="53">
        <v>0.5694444444444444</v>
      </c>
      <c r="C52" s="85"/>
      <c r="D52" s="94"/>
      <c r="E52" s="55"/>
      <c r="F52" s="94"/>
      <c r="G52" s="72"/>
      <c r="H52" s="71"/>
      <c r="I52" s="85"/>
      <c r="J52" s="94"/>
      <c r="K52" s="55"/>
      <c r="L52" s="94"/>
      <c r="M52" s="61"/>
      <c r="N52" s="65"/>
      <c r="P52" t="s">
        <v>866</v>
      </c>
      <c r="R52" s="79"/>
      <c r="S52" s="80"/>
      <c r="T52" s="101"/>
      <c r="U52" s="80"/>
    </row>
    <row r="53" spans="1:21" ht="19.5" customHeight="1">
      <c r="A53" s="52">
        <v>9</v>
      </c>
      <c r="B53" s="53">
        <v>0.5972222222222222</v>
      </c>
      <c r="C53" s="85" t="s">
        <v>580</v>
      </c>
      <c r="D53" s="94">
        <v>7</v>
      </c>
      <c r="E53" s="55" t="s">
        <v>352</v>
      </c>
      <c r="F53" s="94">
        <v>0</v>
      </c>
      <c r="G53" s="72" t="s">
        <v>583</v>
      </c>
      <c r="H53" s="71" t="s">
        <v>639</v>
      </c>
      <c r="I53" s="85" t="s">
        <v>578</v>
      </c>
      <c r="J53" s="94">
        <v>0</v>
      </c>
      <c r="K53" s="55" t="s">
        <v>352</v>
      </c>
      <c r="L53" s="94">
        <v>3</v>
      </c>
      <c r="M53" s="61" t="s">
        <v>582</v>
      </c>
      <c r="N53" s="65" t="s">
        <v>691</v>
      </c>
      <c r="P53" t="s">
        <v>867</v>
      </c>
      <c r="R53" s="79"/>
      <c r="S53" s="80"/>
      <c r="T53" s="100"/>
      <c r="U53" s="80"/>
    </row>
    <row r="54" spans="1:21" ht="19.5" customHeight="1">
      <c r="A54" s="56">
        <v>10</v>
      </c>
      <c r="B54" s="57">
        <v>0.625</v>
      </c>
      <c r="C54" s="85" t="s">
        <v>581</v>
      </c>
      <c r="D54" s="94">
        <v>0</v>
      </c>
      <c r="E54" s="55" t="s">
        <v>352</v>
      </c>
      <c r="F54" s="94">
        <v>2</v>
      </c>
      <c r="G54" s="72" t="s">
        <v>576</v>
      </c>
      <c r="H54" s="71" t="s">
        <v>638</v>
      </c>
      <c r="I54" s="86" t="s">
        <v>689</v>
      </c>
      <c r="J54" s="95">
        <v>0</v>
      </c>
      <c r="K54" s="59" t="s">
        <v>352</v>
      </c>
      <c r="L54" s="95">
        <v>1</v>
      </c>
      <c r="M54" s="75" t="s">
        <v>690</v>
      </c>
      <c r="N54" s="66" t="s">
        <v>635</v>
      </c>
      <c r="R54" s="79"/>
      <c r="S54" s="80"/>
      <c r="T54" s="101"/>
      <c r="U54" s="80"/>
    </row>
    <row r="55" spans="1:20" ht="19.5" customHeight="1">
      <c r="A55" s="5"/>
      <c r="B55" s="5"/>
      <c r="C55" s="303"/>
      <c r="D55" s="304"/>
      <c r="E55" s="304"/>
      <c r="F55" s="304"/>
      <c r="G55" s="304"/>
      <c r="H55" s="304"/>
      <c r="I55" s="304"/>
      <c r="J55" s="304"/>
      <c r="K55" s="304"/>
      <c r="L55" s="304"/>
      <c r="M55" s="305"/>
      <c r="N55" s="43"/>
      <c r="R55" s="79"/>
      <c r="S55" s="80"/>
      <c r="T55" s="4"/>
    </row>
    <row r="56" spans="1:20" ht="19.5" customHeight="1">
      <c r="A56" s="25"/>
      <c r="B56" s="25"/>
      <c r="C56" s="299" t="s">
        <v>925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R56" s="79"/>
      <c r="S56" s="80"/>
      <c r="T56" s="4"/>
    </row>
    <row r="57" spans="1:14" ht="19.5" customHeight="1">
      <c r="A57" s="81"/>
      <c r="B57" s="8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9.5" customHeight="1">
      <c r="A58" s="5"/>
      <c r="B58" s="5" t="s">
        <v>351</v>
      </c>
      <c r="C58" s="296" t="s">
        <v>862</v>
      </c>
      <c r="D58" s="297"/>
      <c r="E58" s="297"/>
      <c r="F58" s="297"/>
      <c r="G58" s="47" t="s">
        <v>640</v>
      </c>
      <c r="H58" s="67" t="s">
        <v>507</v>
      </c>
      <c r="I58" s="296" t="s">
        <v>863</v>
      </c>
      <c r="J58" s="297"/>
      <c r="K58" s="297"/>
      <c r="L58" s="297"/>
      <c r="M58" s="68" t="s">
        <v>640</v>
      </c>
      <c r="N58" s="63" t="s">
        <v>507</v>
      </c>
    </row>
    <row r="59" spans="1:21" ht="19.5" customHeight="1">
      <c r="A59" s="20">
        <v>1</v>
      </c>
      <c r="B59" s="48">
        <v>0.375</v>
      </c>
      <c r="C59" s="49"/>
      <c r="D59" s="93"/>
      <c r="E59" s="50"/>
      <c r="F59" s="93"/>
      <c r="G59" s="60"/>
      <c r="H59" s="69"/>
      <c r="I59" s="49"/>
      <c r="J59" s="93"/>
      <c r="K59" s="50"/>
      <c r="L59" s="93"/>
      <c r="M59" s="70"/>
      <c r="N59" s="104"/>
      <c r="O59" s="178" t="s">
        <v>1000</v>
      </c>
      <c r="P59" s="27" t="s">
        <v>992</v>
      </c>
      <c r="Q59" s="9"/>
      <c r="R59" s="9"/>
      <c r="S59" s="9"/>
      <c r="T59" s="100"/>
      <c r="U59" s="80"/>
    </row>
    <row r="60" spans="1:21" ht="19.5" customHeight="1">
      <c r="A60" s="52">
        <v>2</v>
      </c>
      <c r="B60" s="53">
        <v>0.40277777777777773</v>
      </c>
      <c r="C60" s="85"/>
      <c r="D60" s="94"/>
      <c r="E60" s="55"/>
      <c r="F60" s="94"/>
      <c r="G60" s="61"/>
      <c r="H60" s="71"/>
      <c r="I60" s="85"/>
      <c r="J60" s="94"/>
      <c r="K60" s="55"/>
      <c r="L60" s="94"/>
      <c r="M60" s="72"/>
      <c r="N60" s="65"/>
      <c r="O60" s="140"/>
      <c r="P60" s="27" t="s">
        <v>993</v>
      </c>
      <c r="Q60" s="9"/>
      <c r="R60" s="79"/>
      <c r="S60" s="79"/>
      <c r="T60" s="101"/>
      <c r="U60" s="80"/>
    </row>
    <row r="61" spans="1:21" ht="19.5" customHeight="1">
      <c r="A61" s="52">
        <v>3</v>
      </c>
      <c r="B61" s="53">
        <v>0.4305555555555556</v>
      </c>
      <c r="C61" s="85"/>
      <c r="D61" s="94"/>
      <c r="E61" s="55"/>
      <c r="F61" s="94"/>
      <c r="G61" s="61"/>
      <c r="H61" s="71"/>
      <c r="I61" s="85"/>
      <c r="J61" s="94"/>
      <c r="K61" s="55"/>
      <c r="L61" s="94"/>
      <c r="M61" s="72"/>
      <c r="N61" s="65"/>
      <c r="P61" s="9"/>
      <c r="Q61" s="9"/>
      <c r="R61" s="79"/>
      <c r="S61" s="79"/>
      <c r="T61" s="100"/>
      <c r="U61" s="80"/>
    </row>
    <row r="62" spans="1:21" ht="19.5" customHeight="1">
      <c r="A62" s="52">
        <v>4</v>
      </c>
      <c r="B62" s="53">
        <v>0.4583333333333333</v>
      </c>
      <c r="C62" s="85"/>
      <c r="D62" s="94"/>
      <c r="E62" s="55"/>
      <c r="F62" s="94"/>
      <c r="G62" s="61"/>
      <c r="H62" s="71"/>
      <c r="I62" s="85"/>
      <c r="J62" s="94"/>
      <c r="K62" s="55"/>
      <c r="L62" s="94"/>
      <c r="M62" s="72"/>
      <c r="N62" s="65"/>
      <c r="P62" s="9"/>
      <c r="Q62" s="9"/>
      <c r="R62" s="79"/>
      <c r="S62" s="79"/>
      <c r="T62" s="101"/>
      <c r="U62" s="80"/>
    </row>
    <row r="63" spans="1:21" ht="19.5" customHeight="1">
      <c r="A63" s="56">
        <v>5</v>
      </c>
      <c r="B63" s="57">
        <v>0.4861111111111111</v>
      </c>
      <c r="C63" s="86"/>
      <c r="D63" s="95"/>
      <c r="E63" s="59"/>
      <c r="F63" s="95"/>
      <c r="G63" s="62"/>
      <c r="H63" s="102"/>
      <c r="I63" s="86"/>
      <c r="J63" s="95"/>
      <c r="K63" s="59"/>
      <c r="L63" s="95"/>
      <c r="M63" s="75"/>
      <c r="N63" s="66"/>
      <c r="P63" s="9"/>
      <c r="Q63" s="9"/>
      <c r="R63" s="79"/>
      <c r="S63" s="79"/>
      <c r="T63" s="100"/>
      <c r="U63" s="80"/>
    </row>
    <row r="64" spans="1:21" ht="19.5" customHeight="1">
      <c r="A64" s="82">
        <v>6</v>
      </c>
      <c r="B64" s="83">
        <v>0.513888888888889</v>
      </c>
      <c r="C64" s="87" t="s">
        <v>615</v>
      </c>
      <c r="D64" s="96">
        <v>6</v>
      </c>
      <c r="E64" s="84" t="s">
        <v>352</v>
      </c>
      <c r="F64" s="96">
        <v>0</v>
      </c>
      <c r="G64" s="89" t="s">
        <v>520</v>
      </c>
      <c r="H64" s="103" t="s">
        <v>653</v>
      </c>
      <c r="I64" s="87" t="s">
        <v>613</v>
      </c>
      <c r="J64" s="96">
        <v>0</v>
      </c>
      <c r="K64" s="84" t="s">
        <v>352</v>
      </c>
      <c r="L64" s="96">
        <v>0</v>
      </c>
      <c r="M64" s="91" t="s">
        <v>519</v>
      </c>
      <c r="N64" s="105" t="s">
        <v>658</v>
      </c>
      <c r="P64" s="9"/>
      <c r="Q64" s="9"/>
      <c r="R64" s="9"/>
      <c r="S64" s="9"/>
      <c r="T64" s="101"/>
      <c r="U64" s="80"/>
    </row>
    <row r="65" spans="1:21" ht="19.5" customHeight="1">
      <c r="A65" s="52">
        <v>7</v>
      </c>
      <c r="B65" s="53">
        <v>0.5416666666666666</v>
      </c>
      <c r="C65" s="85" t="s">
        <v>518</v>
      </c>
      <c r="D65" s="94">
        <v>7</v>
      </c>
      <c r="E65" s="55" t="s">
        <v>352</v>
      </c>
      <c r="F65" s="94">
        <v>0</v>
      </c>
      <c r="G65" s="61" t="s">
        <v>612</v>
      </c>
      <c r="H65" s="71" t="s">
        <v>654</v>
      </c>
      <c r="I65" s="85" t="s">
        <v>515</v>
      </c>
      <c r="J65" s="94">
        <v>1</v>
      </c>
      <c r="K65" s="55" t="s">
        <v>352</v>
      </c>
      <c r="L65" s="94">
        <v>4</v>
      </c>
      <c r="M65" s="72" t="s">
        <v>517</v>
      </c>
      <c r="N65" s="65" t="s">
        <v>659</v>
      </c>
      <c r="P65" s="9"/>
      <c r="Q65" s="9"/>
      <c r="R65" s="79"/>
      <c r="S65" s="79"/>
      <c r="T65" s="100"/>
      <c r="U65" s="80"/>
    </row>
    <row r="66" spans="1:21" ht="19.5" customHeight="1">
      <c r="A66" s="52">
        <v>8</v>
      </c>
      <c r="B66" s="53">
        <v>0.5694444444444444</v>
      </c>
      <c r="C66" s="85" t="s">
        <v>614</v>
      </c>
      <c r="D66" s="94">
        <v>2</v>
      </c>
      <c r="E66" s="55" t="s">
        <v>352</v>
      </c>
      <c r="F66" s="94">
        <v>1</v>
      </c>
      <c r="G66" s="61" t="s">
        <v>516</v>
      </c>
      <c r="H66" s="71" t="s">
        <v>655</v>
      </c>
      <c r="I66" s="85" t="s">
        <v>519</v>
      </c>
      <c r="J66" s="94">
        <v>0</v>
      </c>
      <c r="K66" s="55" t="s">
        <v>352</v>
      </c>
      <c r="L66" s="94">
        <v>4</v>
      </c>
      <c r="M66" s="72" t="s">
        <v>615</v>
      </c>
      <c r="N66" s="65" t="s">
        <v>660</v>
      </c>
      <c r="P66" s="9"/>
      <c r="Q66" s="9"/>
      <c r="R66" s="79"/>
      <c r="S66" s="79"/>
      <c r="T66" s="101"/>
      <c r="U66" s="80"/>
    </row>
    <row r="67" spans="1:21" ht="19.5" customHeight="1">
      <c r="A67" s="52">
        <v>9</v>
      </c>
      <c r="B67" s="53">
        <v>0.5972222222222222</v>
      </c>
      <c r="C67" s="85" t="s">
        <v>520</v>
      </c>
      <c r="D67" s="94">
        <v>1</v>
      </c>
      <c r="E67" s="55" t="s">
        <v>352</v>
      </c>
      <c r="F67" s="94">
        <v>5</v>
      </c>
      <c r="G67" s="61" t="s">
        <v>518</v>
      </c>
      <c r="H67" s="71" t="s">
        <v>656</v>
      </c>
      <c r="I67" s="85" t="s">
        <v>517</v>
      </c>
      <c r="J67" s="94">
        <v>0</v>
      </c>
      <c r="K67" s="55" t="s">
        <v>352</v>
      </c>
      <c r="L67" s="94">
        <v>0</v>
      </c>
      <c r="M67" s="72" t="s">
        <v>613</v>
      </c>
      <c r="N67" s="65" t="s">
        <v>661</v>
      </c>
      <c r="P67" s="9"/>
      <c r="Q67" s="9"/>
      <c r="R67" s="79"/>
      <c r="S67" s="79"/>
      <c r="T67" s="100"/>
      <c r="U67" s="80"/>
    </row>
    <row r="68" spans="1:21" ht="19.5" customHeight="1">
      <c r="A68" s="56">
        <v>10</v>
      </c>
      <c r="B68" s="57">
        <v>0.625</v>
      </c>
      <c r="C68" s="86" t="s">
        <v>612</v>
      </c>
      <c r="D68" s="95">
        <v>1</v>
      </c>
      <c r="E68" s="59" t="s">
        <v>352</v>
      </c>
      <c r="F68" s="95">
        <v>1</v>
      </c>
      <c r="G68" s="62" t="s">
        <v>516</v>
      </c>
      <c r="H68" s="102" t="s">
        <v>657</v>
      </c>
      <c r="I68" s="86" t="s">
        <v>515</v>
      </c>
      <c r="J68" s="95">
        <v>0</v>
      </c>
      <c r="K68" s="59" t="s">
        <v>352</v>
      </c>
      <c r="L68" s="95">
        <v>3</v>
      </c>
      <c r="M68" s="75" t="s">
        <v>614</v>
      </c>
      <c r="N68" s="66" t="s">
        <v>662</v>
      </c>
      <c r="P68" s="9"/>
      <c r="Q68" s="9"/>
      <c r="R68" s="79"/>
      <c r="S68" s="79"/>
      <c r="T68" s="101"/>
      <c r="U68" s="80"/>
    </row>
    <row r="69" spans="1:14" ht="19.5" customHeight="1">
      <c r="A69" s="5"/>
      <c r="B69" s="5"/>
      <c r="C69" s="88"/>
      <c r="D69" s="97"/>
      <c r="E69" s="42"/>
      <c r="F69" s="97"/>
      <c r="G69" s="90"/>
      <c r="H69" s="76"/>
      <c r="I69" s="88"/>
      <c r="J69" s="97"/>
      <c r="K69" s="42"/>
      <c r="L69" s="97"/>
      <c r="M69" s="92"/>
      <c r="N69" s="43"/>
    </row>
    <row r="70" spans="1:14" ht="19.5" customHeight="1">
      <c r="A70" s="25"/>
      <c r="B70" s="25"/>
      <c r="C70" s="302" t="s">
        <v>991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</row>
    <row r="71" spans="1:14" ht="19.5" customHeight="1">
      <c r="A71" s="81"/>
      <c r="B71" s="8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21" ht="19.5" customHeight="1">
      <c r="A72" s="5"/>
      <c r="B72" s="5" t="s">
        <v>351</v>
      </c>
      <c r="C72" s="296" t="s">
        <v>860</v>
      </c>
      <c r="D72" s="297"/>
      <c r="E72" s="297"/>
      <c r="F72" s="297"/>
      <c r="G72" s="47" t="s">
        <v>664</v>
      </c>
      <c r="H72" s="67" t="s">
        <v>507</v>
      </c>
      <c r="I72" s="296" t="s">
        <v>861</v>
      </c>
      <c r="J72" s="297"/>
      <c r="K72" s="297"/>
      <c r="L72" s="297"/>
      <c r="M72" s="68" t="s">
        <v>665</v>
      </c>
      <c r="N72" s="63" t="s">
        <v>507</v>
      </c>
      <c r="T72" s="4"/>
      <c r="U72" s="80"/>
    </row>
    <row r="73" spans="1:21" ht="19.5" customHeight="1">
      <c r="A73" s="20">
        <v>1</v>
      </c>
      <c r="B73" s="48">
        <v>0.375</v>
      </c>
      <c r="C73" s="49" t="s">
        <v>521</v>
      </c>
      <c r="D73" s="93">
        <v>0</v>
      </c>
      <c r="E73" s="50" t="s">
        <v>352</v>
      </c>
      <c r="F73" s="93">
        <v>1</v>
      </c>
      <c r="G73" s="60" t="s">
        <v>522</v>
      </c>
      <c r="H73" s="69" t="s">
        <v>680</v>
      </c>
      <c r="I73" s="49" t="s">
        <v>677</v>
      </c>
      <c r="J73" s="93">
        <v>5</v>
      </c>
      <c r="K73" s="50" t="s">
        <v>352</v>
      </c>
      <c r="L73" s="93">
        <v>0</v>
      </c>
      <c r="M73" s="70" t="s">
        <v>523</v>
      </c>
      <c r="N73" s="104" t="s">
        <v>685</v>
      </c>
      <c r="P73" s="127">
        <v>1</v>
      </c>
      <c r="Q73" s="128">
        <v>3</v>
      </c>
      <c r="R73" s="127">
        <v>2</v>
      </c>
      <c r="S73" s="123">
        <v>4</v>
      </c>
      <c r="T73" s="100"/>
      <c r="U73" s="80"/>
    </row>
    <row r="74" spans="1:21" ht="19.5" customHeight="1">
      <c r="A74" s="52">
        <v>2</v>
      </c>
      <c r="B74" s="53">
        <v>0.40277777777777773</v>
      </c>
      <c r="C74" s="85" t="s">
        <v>524</v>
      </c>
      <c r="D74" s="94">
        <v>0</v>
      </c>
      <c r="E74" s="55" t="s">
        <v>352</v>
      </c>
      <c r="F74" s="94">
        <v>0</v>
      </c>
      <c r="G74" s="61" t="s">
        <v>529</v>
      </c>
      <c r="H74" s="71" t="s">
        <v>681</v>
      </c>
      <c r="I74" s="85" t="s">
        <v>525</v>
      </c>
      <c r="J74" s="94">
        <v>2</v>
      </c>
      <c r="K74" s="55" t="s">
        <v>352</v>
      </c>
      <c r="L74" s="94">
        <v>0</v>
      </c>
      <c r="M74" s="72" t="s">
        <v>678</v>
      </c>
      <c r="N74" s="65" t="s">
        <v>686</v>
      </c>
      <c r="P74" s="129">
        <v>5</v>
      </c>
      <c r="Q74" s="130">
        <v>7</v>
      </c>
      <c r="R74" s="129">
        <v>6</v>
      </c>
      <c r="S74" s="124">
        <v>8</v>
      </c>
      <c r="T74" s="4"/>
      <c r="U74" s="80"/>
    </row>
    <row r="75" spans="1:21" ht="19.5" customHeight="1">
      <c r="A75" s="52">
        <v>3</v>
      </c>
      <c r="B75" s="53">
        <v>0.4305555555555556</v>
      </c>
      <c r="C75" s="85" t="s">
        <v>527</v>
      </c>
      <c r="D75" s="94">
        <v>1</v>
      </c>
      <c r="E75" s="55" t="s">
        <v>352</v>
      </c>
      <c r="F75" s="94">
        <v>2</v>
      </c>
      <c r="G75" s="61" t="s">
        <v>677</v>
      </c>
      <c r="H75" s="71" t="s">
        <v>682</v>
      </c>
      <c r="I75" s="85" t="s">
        <v>523</v>
      </c>
      <c r="J75" s="94">
        <v>0</v>
      </c>
      <c r="K75" s="55" t="s">
        <v>352</v>
      </c>
      <c r="L75" s="94">
        <v>0</v>
      </c>
      <c r="M75" s="72" t="s">
        <v>521</v>
      </c>
      <c r="N75" s="65" t="s">
        <v>687</v>
      </c>
      <c r="P75" s="129">
        <v>9</v>
      </c>
      <c r="Q75" s="130">
        <v>2</v>
      </c>
      <c r="R75" s="129">
        <v>4</v>
      </c>
      <c r="S75" s="124">
        <v>1</v>
      </c>
      <c r="T75" s="100"/>
      <c r="U75" s="80"/>
    </row>
    <row r="76" spans="1:21" ht="19.5" customHeight="1">
      <c r="A76" s="52">
        <v>4</v>
      </c>
      <c r="B76" s="53">
        <v>0.4583333333333333</v>
      </c>
      <c r="C76" s="85" t="s">
        <v>522</v>
      </c>
      <c r="D76" s="94">
        <v>0</v>
      </c>
      <c r="E76" s="55" t="s">
        <v>352</v>
      </c>
      <c r="F76" s="94">
        <v>2</v>
      </c>
      <c r="G76" s="61" t="s">
        <v>525</v>
      </c>
      <c r="H76" s="71" t="s">
        <v>683</v>
      </c>
      <c r="I76" s="85" t="s">
        <v>678</v>
      </c>
      <c r="J76" s="94">
        <v>1</v>
      </c>
      <c r="K76" s="55" t="s">
        <v>352</v>
      </c>
      <c r="L76" s="94">
        <v>0</v>
      </c>
      <c r="M76" s="72" t="s">
        <v>524</v>
      </c>
      <c r="N76" s="65" t="s">
        <v>688</v>
      </c>
      <c r="P76" s="116">
        <v>3</v>
      </c>
      <c r="Q76" s="124">
        <v>6</v>
      </c>
      <c r="R76" s="120">
        <v>8</v>
      </c>
      <c r="S76" s="125">
        <v>5</v>
      </c>
      <c r="T76" s="4"/>
      <c r="U76" s="80"/>
    </row>
    <row r="77" spans="1:21" ht="19.5" customHeight="1">
      <c r="A77" s="56">
        <v>5</v>
      </c>
      <c r="B77" s="57">
        <v>0.4861111111111111</v>
      </c>
      <c r="C77" s="86" t="s">
        <v>529</v>
      </c>
      <c r="D77" s="95">
        <v>5</v>
      </c>
      <c r="E77" s="59" t="s">
        <v>352</v>
      </c>
      <c r="F77" s="95">
        <v>0</v>
      </c>
      <c r="G77" s="62" t="s">
        <v>527</v>
      </c>
      <c r="H77" s="102" t="s">
        <v>684</v>
      </c>
      <c r="I77" s="86"/>
      <c r="J77" s="95"/>
      <c r="K77" s="59" t="s">
        <v>352</v>
      </c>
      <c r="L77" s="95"/>
      <c r="M77" s="75"/>
      <c r="N77" s="66"/>
      <c r="P77" s="120">
        <v>7</v>
      </c>
      <c r="Q77" s="125">
        <v>9</v>
      </c>
      <c r="R77" s="131"/>
      <c r="S77" s="131"/>
      <c r="T77" s="100"/>
      <c r="U77" s="80"/>
    </row>
    <row r="78" spans="1:21" ht="19.5" customHeight="1">
      <c r="A78" s="82">
        <v>6</v>
      </c>
      <c r="B78" s="83">
        <v>0.513888888888889</v>
      </c>
      <c r="C78" s="87" t="s">
        <v>663</v>
      </c>
      <c r="D78" s="96">
        <v>0</v>
      </c>
      <c r="E78" s="84" t="s">
        <v>352</v>
      </c>
      <c r="F78" s="96">
        <v>1</v>
      </c>
      <c r="G78" s="89" t="s">
        <v>494</v>
      </c>
      <c r="H78" s="103" t="s">
        <v>667</v>
      </c>
      <c r="I78" s="87" t="s">
        <v>553</v>
      </c>
      <c r="J78" s="96">
        <v>0</v>
      </c>
      <c r="K78" s="84" t="s">
        <v>352</v>
      </c>
      <c r="L78" s="96">
        <v>0</v>
      </c>
      <c r="M78" s="91" t="s">
        <v>554</v>
      </c>
      <c r="N78" s="105" t="s">
        <v>672</v>
      </c>
      <c r="P78" s="9"/>
      <c r="Q78" s="9"/>
      <c r="R78" s="9"/>
      <c r="S78" s="9"/>
      <c r="T78" s="4"/>
      <c r="U78" s="80"/>
    </row>
    <row r="79" spans="1:21" ht="19.5" customHeight="1">
      <c r="A79" s="52">
        <v>7</v>
      </c>
      <c r="B79" s="53">
        <v>0.5416666666666666</v>
      </c>
      <c r="C79" s="85" t="s">
        <v>493</v>
      </c>
      <c r="D79" s="94">
        <v>0</v>
      </c>
      <c r="E79" s="55" t="s">
        <v>352</v>
      </c>
      <c r="F79" s="94">
        <v>1</v>
      </c>
      <c r="G79" s="61" t="s">
        <v>495</v>
      </c>
      <c r="H79" s="71" t="s">
        <v>668</v>
      </c>
      <c r="I79" s="85" t="s">
        <v>666</v>
      </c>
      <c r="J79" s="94">
        <v>3</v>
      </c>
      <c r="K79" s="55" t="s">
        <v>352</v>
      </c>
      <c r="L79" s="94">
        <v>0</v>
      </c>
      <c r="M79" s="72" t="s">
        <v>555</v>
      </c>
      <c r="N79" s="65" t="s">
        <v>673</v>
      </c>
      <c r="P79" s="9"/>
      <c r="Q79" s="9"/>
      <c r="R79" s="9"/>
      <c r="S79" s="9"/>
      <c r="T79" s="100"/>
      <c r="U79" s="80"/>
    </row>
    <row r="80" spans="1:21" ht="19.5" customHeight="1">
      <c r="A80" s="52">
        <v>8</v>
      </c>
      <c r="B80" s="53">
        <v>0.5694444444444444</v>
      </c>
      <c r="C80" s="85" t="s">
        <v>491</v>
      </c>
      <c r="D80" s="94">
        <v>0</v>
      </c>
      <c r="E80" s="55" t="s">
        <v>352</v>
      </c>
      <c r="F80" s="94">
        <v>1</v>
      </c>
      <c r="G80" s="61" t="s">
        <v>492</v>
      </c>
      <c r="H80" s="71" t="s">
        <v>669</v>
      </c>
      <c r="I80" s="85" t="s">
        <v>554</v>
      </c>
      <c r="J80" s="94">
        <v>6</v>
      </c>
      <c r="K80" s="55" t="s">
        <v>352</v>
      </c>
      <c r="L80" s="94">
        <v>0</v>
      </c>
      <c r="M80" s="72" t="s">
        <v>663</v>
      </c>
      <c r="N80" s="65" t="s">
        <v>674</v>
      </c>
      <c r="P80" s="9"/>
      <c r="Q80" s="9"/>
      <c r="R80" s="9"/>
      <c r="S80" s="9"/>
      <c r="T80" s="4"/>
      <c r="U80" s="80"/>
    </row>
    <row r="81" spans="1:21" ht="19.5" customHeight="1">
      <c r="A81" s="52">
        <v>9</v>
      </c>
      <c r="B81" s="53">
        <v>0.5972222222222222</v>
      </c>
      <c r="C81" s="85" t="s">
        <v>494</v>
      </c>
      <c r="D81" s="94">
        <v>1</v>
      </c>
      <c r="E81" s="55" t="s">
        <v>352</v>
      </c>
      <c r="F81" s="94">
        <v>0</v>
      </c>
      <c r="G81" s="61" t="s">
        <v>493</v>
      </c>
      <c r="H81" s="71" t="s">
        <v>670</v>
      </c>
      <c r="I81" s="85" t="s">
        <v>555</v>
      </c>
      <c r="J81" s="94">
        <v>1</v>
      </c>
      <c r="K81" s="55" t="s">
        <v>352</v>
      </c>
      <c r="L81" s="94">
        <v>3</v>
      </c>
      <c r="M81" s="72" t="s">
        <v>553</v>
      </c>
      <c r="N81" s="65" t="s">
        <v>675</v>
      </c>
      <c r="P81" s="9"/>
      <c r="Q81" s="9"/>
      <c r="R81" s="9"/>
      <c r="S81" s="9"/>
      <c r="T81" s="100"/>
      <c r="U81" s="80"/>
    </row>
    <row r="82" spans="1:21" ht="19.5" customHeight="1">
      <c r="A82" s="56">
        <v>10</v>
      </c>
      <c r="B82" s="57">
        <v>0.625</v>
      </c>
      <c r="C82" s="86" t="s">
        <v>495</v>
      </c>
      <c r="D82" s="95">
        <v>0</v>
      </c>
      <c r="E82" s="59" t="s">
        <v>352</v>
      </c>
      <c r="F82" s="95">
        <v>0</v>
      </c>
      <c r="G82" s="62" t="s">
        <v>492</v>
      </c>
      <c r="H82" s="102" t="s">
        <v>671</v>
      </c>
      <c r="I82" s="86" t="s">
        <v>666</v>
      </c>
      <c r="J82" s="95">
        <v>3</v>
      </c>
      <c r="K82" s="59" t="s">
        <v>352</v>
      </c>
      <c r="L82" s="95">
        <v>1</v>
      </c>
      <c r="M82" s="75" t="s">
        <v>491</v>
      </c>
      <c r="N82" s="66" t="s">
        <v>676</v>
      </c>
      <c r="P82" s="9"/>
      <c r="Q82" s="9"/>
      <c r="R82" s="9"/>
      <c r="S82" s="9"/>
      <c r="T82" s="100"/>
      <c r="U82" s="80"/>
    </row>
    <row r="83" spans="1:21" ht="19.5" customHeight="1">
      <c r="A83" s="5"/>
      <c r="B83" s="5"/>
      <c r="C83" s="88"/>
      <c r="D83" s="97"/>
      <c r="E83" s="42"/>
      <c r="F83" s="97"/>
      <c r="G83" s="90"/>
      <c r="H83" s="106"/>
      <c r="I83" s="88"/>
      <c r="J83" s="97"/>
      <c r="K83" s="42"/>
      <c r="L83" s="97"/>
      <c r="M83" s="92"/>
      <c r="N83" s="107"/>
      <c r="T83" s="101"/>
      <c r="U83" s="80"/>
    </row>
    <row r="84" spans="1:21" ht="19.5" customHeight="1">
      <c r="A84" s="26"/>
      <c r="B84" s="26"/>
      <c r="C84" s="299" t="s">
        <v>911</v>
      </c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T84" s="100"/>
      <c r="U84" s="80"/>
    </row>
    <row r="85" spans="1:21" ht="19.5" customHeight="1">
      <c r="A85" s="298" t="s">
        <v>735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T85" s="101"/>
      <c r="U85" s="80"/>
    </row>
    <row r="86" spans="1:21" ht="19.5" customHeight="1">
      <c r="A86" s="5"/>
      <c r="B86" s="5" t="s">
        <v>351</v>
      </c>
      <c r="C86" s="296" t="s">
        <v>983</v>
      </c>
      <c r="D86" s="297"/>
      <c r="E86" s="297"/>
      <c r="F86" s="297"/>
      <c r="G86" s="47" t="s">
        <v>692</v>
      </c>
      <c r="H86" s="67" t="s">
        <v>507</v>
      </c>
      <c r="I86" s="296" t="s">
        <v>984</v>
      </c>
      <c r="J86" s="297"/>
      <c r="K86" s="297"/>
      <c r="L86" s="297"/>
      <c r="M86" s="47" t="s">
        <v>692</v>
      </c>
      <c r="N86" s="63" t="s">
        <v>507</v>
      </c>
      <c r="O86" s="140" t="s">
        <v>985</v>
      </c>
      <c r="T86" s="100"/>
      <c r="U86" s="80"/>
    </row>
    <row r="87" spans="1:21" ht="19.5" customHeight="1">
      <c r="A87" s="20">
        <v>1</v>
      </c>
      <c r="B87" s="48">
        <v>0.375</v>
      </c>
      <c r="C87" s="49" t="s">
        <v>578</v>
      </c>
      <c r="D87" s="93">
        <v>0</v>
      </c>
      <c r="E87" s="50" t="s">
        <v>352</v>
      </c>
      <c r="F87" s="93">
        <v>2</v>
      </c>
      <c r="G87" s="60" t="s">
        <v>575</v>
      </c>
      <c r="H87" s="69" t="s">
        <v>694</v>
      </c>
      <c r="I87" s="49" t="s">
        <v>574</v>
      </c>
      <c r="J87" s="93">
        <v>0</v>
      </c>
      <c r="K87" s="50" t="s">
        <v>352</v>
      </c>
      <c r="L87" s="93">
        <v>2</v>
      </c>
      <c r="M87" s="70" t="s">
        <v>576</v>
      </c>
      <c r="N87" s="104" t="s">
        <v>699</v>
      </c>
      <c r="P87" s="132">
        <v>8</v>
      </c>
      <c r="Q87" s="123">
        <v>2</v>
      </c>
      <c r="R87" s="113">
        <v>10</v>
      </c>
      <c r="S87" s="123">
        <v>9</v>
      </c>
      <c r="T87" s="109"/>
      <c r="U87" s="80"/>
    </row>
    <row r="88" spans="1:21" ht="19.5" customHeight="1">
      <c r="A88" s="52">
        <v>2</v>
      </c>
      <c r="B88" s="53">
        <v>0.40277777777777773</v>
      </c>
      <c r="C88" s="85" t="s">
        <v>579</v>
      </c>
      <c r="D88" s="94">
        <v>0</v>
      </c>
      <c r="E88" s="55" t="s">
        <v>352</v>
      </c>
      <c r="F88" s="94">
        <v>2</v>
      </c>
      <c r="G88" s="61" t="s">
        <v>582</v>
      </c>
      <c r="H88" s="71" t="s">
        <v>695</v>
      </c>
      <c r="I88" s="85" t="s">
        <v>577</v>
      </c>
      <c r="J88" s="94">
        <v>0</v>
      </c>
      <c r="K88" s="55" t="s">
        <v>352</v>
      </c>
      <c r="L88" s="94">
        <v>5</v>
      </c>
      <c r="M88" s="72" t="s">
        <v>580</v>
      </c>
      <c r="N88" s="65" t="s">
        <v>700</v>
      </c>
      <c r="P88" s="116">
        <v>4</v>
      </c>
      <c r="Q88" s="133">
        <v>6</v>
      </c>
      <c r="R88" s="112">
        <v>3</v>
      </c>
      <c r="S88" s="124">
        <v>7</v>
      </c>
      <c r="T88" s="23"/>
      <c r="U88" s="80"/>
    </row>
    <row r="89" spans="1:21" ht="19.5" customHeight="1">
      <c r="A89" s="52">
        <v>3</v>
      </c>
      <c r="B89" s="53">
        <v>0.4305555555555556</v>
      </c>
      <c r="C89" s="85" t="s">
        <v>575</v>
      </c>
      <c r="D89" s="94">
        <v>7</v>
      </c>
      <c r="E89" s="55" t="s">
        <v>352</v>
      </c>
      <c r="F89" s="94">
        <v>0</v>
      </c>
      <c r="G89" s="61" t="s">
        <v>574</v>
      </c>
      <c r="H89" s="71" t="s">
        <v>696</v>
      </c>
      <c r="I89" s="85" t="s">
        <v>581</v>
      </c>
      <c r="J89" s="94">
        <v>1</v>
      </c>
      <c r="K89" s="55" t="s">
        <v>352</v>
      </c>
      <c r="L89" s="94">
        <v>0</v>
      </c>
      <c r="M89" s="72" t="s">
        <v>583</v>
      </c>
      <c r="N89" s="65" t="s">
        <v>701</v>
      </c>
      <c r="P89" s="116">
        <v>2</v>
      </c>
      <c r="Q89" s="124">
        <v>10</v>
      </c>
      <c r="R89" s="112">
        <v>5</v>
      </c>
      <c r="S89" s="124">
        <v>1</v>
      </c>
      <c r="T89" s="109"/>
      <c r="U89" s="80"/>
    </row>
    <row r="90" spans="1:21" ht="19.5" customHeight="1">
      <c r="A90" s="52">
        <v>4</v>
      </c>
      <c r="B90" s="53">
        <v>0.4583333333333333</v>
      </c>
      <c r="C90" s="85" t="s">
        <v>578</v>
      </c>
      <c r="D90" s="94">
        <v>5</v>
      </c>
      <c r="E90" s="55" t="s">
        <v>352</v>
      </c>
      <c r="F90" s="94">
        <v>0</v>
      </c>
      <c r="G90" s="61" t="s">
        <v>579</v>
      </c>
      <c r="H90" s="71" t="s">
        <v>697</v>
      </c>
      <c r="I90" s="85" t="s">
        <v>576</v>
      </c>
      <c r="J90" s="94">
        <v>1</v>
      </c>
      <c r="K90" s="55" t="s">
        <v>352</v>
      </c>
      <c r="L90" s="94">
        <v>1</v>
      </c>
      <c r="M90" s="72" t="s">
        <v>577</v>
      </c>
      <c r="N90" s="65" t="s">
        <v>702</v>
      </c>
      <c r="P90" s="118">
        <v>8</v>
      </c>
      <c r="Q90" s="124">
        <v>4</v>
      </c>
      <c r="R90" s="112">
        <v>9</v>
      </c>
      <c r="S90" s="124">
        <v>3</v>
      </c>
      <c r="T90" s="23"/>
      <c r="U90" s="80"/>
    </row>
    <row r="91" spans="1:21" ht="19.5" customHeight="1">
      <c r="A91" s="56">
        <v>5</v>
      </c>
      <c r="B91" s="57">
        <v>0.4861111111111111</v>
      </c>
      <c r="C91" s="86" t="s">
        <v>583</v>
      </c>
      <c r="D91" s="95">
        <v>0</v>
      </c>
      <c r="E91" s="59" t="s">
        <v>352</v>
      </c>
      <c r="F91" s="95">
        <v>5</v>
      </c>
      <c r="G91" s="62" t="s">
        <v>582</v>
      </c>
      <c r="H91" s="102" t="s">
        <v>698</v>
      </c>
      <c r="I91" s="86" t="s">
        <v>580</v>
      </c>
      <c r="J91" s="95">
        <v>5</v>
      </c>
      <c r="K91" s="59" t="s">
        <v>352</v>
      </c>
      <c r="L91" s="95">
        <v>0</v>
      </c>
      <c r="M91" s="75" t="s">
        <v>581</v>
      </c>
      <c r="N91" s="66" t="s">
        <v>703</v>
      </c>
      <c r="P91" s="120">
        <v>1</v>
      </c>
      <c r="Q91" s="134">
        <v>6</v>
      </c>
      <c r="R91" s="108">
        <v>7</v>
      </c>
      <c r="S91" s="125">
        <v>5</v>
      </c>
      <c r="T91" s="109"/>
      <c r="U91" s="80"/>
    </row>
    <row r="92" spans="1:21" ht="19.5" customHeight="1">
      <c r="A92" s="82">
        <v>6</v>
      </c>
      <c r="B92" s="83">
        <v>0.513888888888889</v>
      </c>
      <c r="C92" s="87" t="s">
        <v>520</v>
      </c>
      <c r="D92" s="96">
        <v>1</v>
      </c>
      <c r="E92" s="84" t="s">
        <v>352</v>
      </c>
      <c r="F92" s="96">
        <v>2</v>
      </c>
      <c r="G92" s="89" t="s">
        <v>515</v>
      </c>
      <c r="H92" s="103" t="s">
        <v>704</v>
      </c>
      <c r="I92" s="87" t="s">
        <v>612</v>
      </c>
      <c r="J92" s="96">
        <v>2</v>
      </c>
      <c r="K92" s="84" t="s">
        <v>352</v>
      </c>
      <c r="L92" s="96">
        <v>3</v>
      </c>
      <c r="M92" s="91" t="s">
        <v>613</v>
      </c>
      <c r="N92" s="105" t="s">
        <v>709</v>
      </c>
      <c r="T92" s="23"/>
      <c r="U92" s="80"/>
    </row>
    <row r="93" spans="1:21" ht="19.5" customHeight="1">
      <c r="A93" s="52">
        <v>7</v>
      </c>
      <c r="B93" s="53">
        <v>0.5416666666666666</v>
      </c>
      <c r="C93" s="85" t="s">
        <v>516</v>
      </c>
      <c r="D93" s="94">
        <v>0</v>
      </c>
      <c r="E93" s="55" t="s">
        <v>352</v>
      </c>
      <c r="F93" s="94">
        <v>4</v>
      </c>
      <c r="G93" s="61" t="s">
        <v>518</v>
      </c>
      <c r="H93" s="71" t="s">
        <v>705</v>
      </c>
      <c r="I93" s="85" t="s">
        <v>614</v>
      </c>
      <c r="J93" s="94">
        <v>1</v>
      </c>
      <c r="K93" s="55" t="s">
        <v>352</v>
      </c>
      <c r="L93" s="94">
        <v>0</v>
      </c>
      <c r="M93" s="72" t="s">
        <v>519</v>
      </c>
      <c r="N93" s="65" t="s">
        <v>710</v>
      </c>
      <c r="T93" s="109"/>
      <c r="U93" s="80"/>
    </row>
    <row r="94" spans="1:21" ht="19.5" customHeight="1">
      <c r="A94" s="52">
        <v>8</v>
      </c>
      <c r="B94" s="53">
        <v>0.5694444444444444</v>
      </c>
      <c r="C94" s="85" t="s">
        <v>515</v>
      </c>
      <c r="D94" s="94">
        <v>1</v>
      </c>
      <c r="E94" s="55" t="s">
        <v>352</v>
      </c>
      <c r="F94" s="94">
        <v>6</v>
      </c>
      <c r="G94" s="61" t="s">
        <v>612</v>
      </c>
      <c r="H94" s="71" t="s">
        <v>706</v>
      </c>
      <c r="I94" s="85" t="s">
        <v>517</v>
      </c>
      <c r="J94" s="94">
        <v>0</v>
      </c>
      <c r="K94" s="55" t="s">
        <v>352</v>
      </c>
      <c r="L94" s="94">
        <v>6</v>
      </c>
      <c r="M94" s="72" t="s">
        <v>615</v>
      </c>
      <c r="N94" s="65" t="s">
        <v>711</v>
      </c>
      <c r="T94" s="23"/>
      <c r="U94" s="80"/>
    </row>
    <row r="95" spans="1:21" ht="19.5" customHeight="1">
      <c r="A95" s="52">
        <v>9</v>
      </c>
      <c r="B95" s="53">
        <v>0.5972222222222222</v>
      </c>
      <c r="C95" s="85" t="s">
        <v>520</v>
      </c>
      <c r="D95" s="94">
        <v>2</v>
      </c>
      <c r="E95" s="55" t="s">
        <v>352</v>
      </c>
      <c r="F95" s="94">
        <v>0</v>
      </c>
      <c r="G95" s="61" t="s">
        <v>516</v>
      </c>
      <c r="H95" s="71" t="s">
        <v>707</v>
      </c>
      <c r="I95" s="85" t="s">
        <v>613</v>
      </c>
      <c r="J95" s="94">
        <v>0</v>
      </c>
      <c r="K95" s="55" t="s">
        <v>352</v>
      </c>
      <c r="L95" s="94">
        <v>1</v>
      </c>
      <c r="M95" s="72" t="s">
        <v>614</v>
      </c>
      <c r="N95" s="65" t="s">
        <v>712</v>
      </c>
      <c r="T95" s="109"/>
      <c r="U95" s="80"/>
    </row>
    <row r="96" spans="1:21" ht="19.5" customHeight="1">
      <c r="A96" s="56">
        <v>10</v>
      </c>
      <c r="B96" s="57">
        <v>0.625</v>
      </c>
      <c r="C96" s="86" t="s">
        <v>615</v>
      </c>
      <c r="D96" s="95">
        <v>1</v>
      </c>
      <c r="E96" s="59" t="s">
        <v>352</v>
      </c>
      <c r="F96" s="95">
        <v>4</v>
      </c>
      <c r="G96" s="62" t="s">
        <v>518</v>
      </c>
      <c r="H96" s="102" t="s">
        <v>708</v>
      </c>
      <c r="I96" s="86" t="s">
        <v>519</v>
      </c>
      <c r="J96" s="95">
        <v>3</v>
      </c>
      <c r="K96" s="59" t="s">
        <v>352</v>
      </c>
      <c r="L96" s="95">
        <v>1</v>
      </c>
      <c r="M96" s="75" t="s">
        <v>517</v>
      </c>
      <c r="N96" s="66" t="s">
        <v>713</v>
      </c>
      <c r="T96" s="23"/>
      <c r="U96" s="80"/>
    </row>
    <row r="97" spans="1:14" ht="19.5" customHeight="1">
      <c r="A97" s="5"/>
      <c r="B97" s="5"/>
      <c r="C97" s="88"/>
      <c r="D97" s="97"/>
      <c r="E97" s="42"/>
      <c r="F97" s="97"/>
      <c r="G97" s="90"/>
      <c r="H97" s="106"/>
      <c r="I97" s="88"/>
      <c r="J97" s="97"/>
      <c r="K97" s="42"/>
      <c r="L97" s="97"/>
      <c r="M97" s="92"/>
      <c r="N97" s="107"/>
    </row>
    <row r="98" spans="1:14" ht="19.5" customHeight="1">
      <c r="A98" s="25"/>
      <c r="B98" s="25"/>
      <c r="C98" s="299" t="s">
        <v>912</v>
      </c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</row>
    <row r="99" spans="1:14" ht="19.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1:14" ht="19.5" customHeight="1">
      <c r="A100" s="5"/>
      <c r="B100" s="5" t="s">
        <v>351</v>
      </c>
      <c r="C100" s="296" t="s">
        <v>859</v>
      </c>
      <c r="D100" s="297"/>
      <c r="E100" s="297"/>
      <c r="F100" s="297"/>
      <c r="G100" s="47" t="s">
        <v>693</v>
      </c>
      <c r="H100" s="67" t="s">
        <v>507</v>
      </c>
      <c r="I100" s="296" t="s">
        <v>858</v>
      </c>
      <c r="J100" s="297"/>
      <c r="K100" s="297"/>
      <c r="L100" s="297"/>
      <c r="M100" s="68" t="s">
        <v>693</v>
      </c>
      <c r="N100" s="63" t="s">
        <v>507</v>
      </c>
    </row>
    <row r="101" spans="1:21" ht="19.5" customHeight="1">
      <c r="A101" s="20">
        <v>1</v>
      </c>
      <c r="B101" s="48">
        <v>0.375</v>
      </c>
      <c r="C101" s="49" t="s">
        <v>550</v>
      </c>
      <c r="D101" s="93">
        <v>0</v>
      </c>
      <c r="E101" s="50" t="s">
        <v>352</v>
      </c>
      <c r="F101" s="93">
        <v>0</v>
      </c>
      <c r="G101" s="60" t="s">
        <v>714</v>
      </c>
      <c r="H101" s="69" t="s">
        <v>715</v>
      </c>
      <c r="I101" s="49" t="s">
        <v>548</v>
      </c>
      <c r="J101" s="93">
        <v>1</v>
      </c>
      <c r="K101" s="50" t="s">
        <v>352</v>
      </c>
      <c r="L101" s="93">
        <v>1</v>
      </c>
      <c r="M101" s="70" t="s">
        <v>544</v>
      </c>
      <c r="N101" s="104" t="s">
        <v>720</v>
      </c>
      <c r="P101" s="9"/>
      <c r="Q101" s="9"/>
      <c r="R101" s="9"/>
      <c r="S101" s="9"/>
      <c r="U101" s="80"/>
    </row>
    <row r="102" spans="1:21" ht="19.5" customHeight="1">
      <c r="A102" s="52">
        <v>2</v>
      </c>
      <c r="B102" s="53">
        <v>0.40277777777777773</v>
      </c>
      <c r="C102" s="85" t="s">
        <v>542</v>
      </c>
      <c r="D102" s="94">
        <v>0</v>
      </c>
      <c r="E102" s="55" t="s">
        <v>352</v>
      </c>
      <c r="F102" s="94">
        <v>0</v>
      </c>
      <c r="G102" s="61" t="s">
        <v>546</v>
      </c>
      <c r="H102" s="71" t="s">
        <v>716</v>
      </c>
      <c r="I102" s="85" t="s">
        <v>543</v>
      </c>
      <c r="J102" s="94">
        <v>3</v>
      </c>
      <c r="K102" s="55" t="s">
        <v>352</v>
      </c>
      <c r="L102" s="94">
        <v>0</v>
      </c>
      <c r="M102" s="72" t="s">
        <v>547</v>
      </c>
      <c r="N102" s="65" t="s">
        <v>721</v>
      </c>
      <c r="P102" s="9"/>
      <c r="Q102" s="9"/>
      <c r="R102" s="9"/>
      <c r="S102" s="9"/>
      <c r="U102" s="80"/>
    </row>
    <row r="103" spans="1:21" ht="19.5" customHeight="1">
      <c r="A103" s="52">
        <v>3</v>
      </c>
      <c r="B103" s="53">
        <v>0.4305555555555556</v>
      </c>
      <c r="C103" s="85" t="s">
        <v>545</v>
      </c>
      <c r="D103" s="94">
        <v>2</v>
      </c>
      <c r="E103" s="55" t="s">
        <v>352</v>
      </c>
      <c r="F103" s="94">
        <v>0</v>
      </c>
      <c r="G103" s="61" t="s">
        <v>548</v>
      </c>
      <c r="H103" s="71" t="s">
        <v>717</v>
      </c>
      <c r="I103" s="85" t="s">
        <v>549</v>
      </c>
      <c r="J103" s="94">
        <v>4</v>
      </c>
      <c r="K103" s="55" t="s">
        <v>352</v>
      </c>
      <c r="L103" s="94">
        <v>0</v>
      </c>
      <c r="M103" s="72" t="s">
        <v>541</v>
      </c>
      <c r="N103" s="65" t="s">
        <v>722</v>
      </c>
      <c r="P103" s="9"/>
      <c r="Q103" s="9"/>
      <c r="R103" s="9"/>
      <c r="S103" s="9"/>
      <c r="U103" s="80"/>
    </row>
    <row r="104" spans="1:21" ht="19.5" customHeight="1">
      <c r="A104" s="52">
        <v>4</v>
      </c>
      <c r="B104" s="53">
        <v>0.4583333333333333</v>
      </c>
      <c r="C104" s="85" t="s">
        <v>550</v>
      </c>
      <c r="D104" s="94">
        <v>0</v>
      </c>
      <c r="E104" s="55" t="s">
        <v>352</v>
      </c>
      <c r="F104" s="94">
        <v>2</v>
      </c>
      <c r="G104" s="61" t="s">
        <v>542</v>
      </c>
      <c r="H104" s="71" t="s">
        <v>718</v>
      </c>
      <c r="I104" s="85" t="s">
        <v>544</v>
      </c>
      <c r="J104" s="94">
        <v>0</v>
      </c>
      <c r="K104" s="55" t="s">
        <v>352</v>
      </c>
      <c r="L104" s="94">
        <v>4</v>
      </c>
      <c r="M104" s="72" t="s">
        <v>543</v>
      </c>
      <c r="N104" s="65" t="s">
        <v>723</v>
      </c>
      <c r="P104" s="9"/>
      <c r="Q104" s="9"/>
      <c r="R104" s="9"/>
      <c r="S104" s="9"/>
      <c r="U104" s="80"/>
    </row>
    <row r="105" spans="1:21" ht="19.5" customHeight="1">
      <c r="A105" s="56">
        <v>5</v>
      </c>
      <c r="B105" s="57">
        <v>0.4861111111111111</v>
      </c>
      <c r="C105" s="86" t="s">
        <v>541</v>
      </c>
      <c r="D105" s="95">
        <v>0</v>
      </c>
      <c r="E105" s="59" t="s">
        <v>352</v>
      </c>
      <c r="F105" s="95">
        <v>0</v>
      </c>
      <c r="G105" s="62" t="s">
        <v>546</v>
      </c>
      <c r="H105" s="102" t="s">
        <v>719</v>
      </c>
      <c r="I105" s="86" t="s">
        <v>547</v>
      </c>
      <c r="J105" s="95">
        <v>0</v>
      </c>
      <c r="K105" s="59" t="s">
        <v>352</v>
      </c>
      <c r="L105" s="95">
        <v>4</v>
      </c>
      <c r="M105" s="75" t="s">
        <v>549</v>
      </c>
      <c r="N105" s="66" t="s">
        <v>724</v>
      </c>
      <c r="P105" s="9"/>
      <c r="Q105" s="9"/>
      <c r="R105" s="9"/>
      <c r="S105" s="9"/>
      <c r="U105" s="80"/>
    </row>
    <row r="106" spans="1:21" ht="19.5" customHeight="1">
      <c r="A106" s="82">
        <v>6</v>
      </c>
      <c r="B106" s="83">
        <v>0.513888888888889</v>
      </c>
      <c r="C106" s="87" t="s">
        <v>523</v>
      </c>
      <c r="D106" s="96">
        <v>4</v>
      </c>
      <c r="E106" s="84" t="s">
        <v>352</v>
      </c>
      <c r="F106" s="96">
        <v>2</v>
      </c>
      <c r="G106" s="89" t="s">
        <v>527</v>
      </c>
      <c r="H106" s="103" t="s">
        <v>725</v>
      </c>
      <c r="I106" s="87" t="s">
        <v>522</v>
      </c>
      <c r="J106" s="96">
        <v>1</v>
      </c>
      <c r="K106" s="84" t="s">
        <v>352</v>
      </c>
      <c r="L106" s="96">
        <v>2</v>
      </c>
      <c r="M106" s="91" t="s">
        <v>678</v>
      </c>
      <c r="N106" s="105" t="s">
        <v>730</v>
      </c>
      <c r="P106" s="114">
        <v>4</v>
      </c>
      <c r="Q106" s="123">
        <v>9</v>
      </c>
      <c r="R106" s="113">
        <v>3</v>
      </c>
      <c r="S106" s="123">
        <v>8</v>
      </c>
      <c r="T106" s="100"/>
      <c r="U106" s="80"/>
    </row>
    <row r="107" spans="1:21" ht="19.5" customHeight="1">
      <c r="A107" s="52">
        <v>7</v>
      </c>
      <c r="B107" s="53">
        <v>0.5416666666666666</v>
      </c>
      <c r="C107" s="85" t="s">
        <v>528</v>
      </c>
      <c r="D107" s="94">
        <v>0</v>
      </c>
      <c r="E107" s="55" t="s">
        <v>352</v>
      </c>
      <c r="F107" s="94">
        <v>0</v>
      </c>
      <c r="G107" s="61" t="s">
        <v>529</v>
      </c>
      <c r="H107" s="71" t="s">
        <v>726</v>
      </c>
      <c r="I107" s="85" t="s">
        <v>521</v>
      </c>
      <c r="J107" s="94">
        <v>0</v>
      </c>
      <c r="K107" s="55" t="s">
        <v>352</v>
      </c>
      <c r="L107" s="94">
        <v>1</v>
      </c>
      <c r="M107" s="72" t="s">
        <v>525</v>
      </c>
      <c r="N107" s="65" t="s">
        <v>731</v>
      </c>
      <c r="P107" s="116">
        <v>2</v>
      </c>
      <c r="Q107" s="124">
        <v>7</v>
      </c>
      <c r="R107" s="112">
        <v>1</v>
      </c>
      <c r="S107" s="124">
        <v>6</v>
      </c>
      <c r="T107" s="100"/>
      <c r="U107" s="80"/>
    </row>
    <row r="108" spans="1:21" ht="19.5" customHeight="1">
      <c r="A108" s="52">
        <v>8</v>
      </c>
      <c r="B108" s="53">
        <v>0.5694444444444444</v>
      </c>
      <c r="C108" s="85" t="s">
        <v>527</v>
      </c>
      <c r="D108" s="94">
        <v>0</v>
      </c>
      <c r="E108" s="55" t="s">
        <v>352</v>
      </c>
      <c r="F108" s="94">
        <v>0</v>
      </c>
      <c r="G108" s="61" t="s">
        <v>524</v>
      </c>
      <c r="H108" s="71" t="s">
        <v>727</v>
      </c>
      <c r="I108" s="85" t="s">
        <v>678</v>
      </c>
      <c r="J108" s="94">
        <v>5</v>
      </c>
      <c r="K108" s="55" t="s">
        <v>352</v>
      </c>
      <c r="L108" s="94">
        <v>0</v>
      </c>
      <c r="M108" s="72" t="s">
        <v>523</v>
      </c>
      <c r="N108" s="65" t="s">
        <v>732</v>
      </c>
      <c r="P108" s="116">
        <v>9</v>
      </c>
      <c r="Q108" s="124">
        <v>5</v>
      </c>
      <c r="R108" s="112">
        <v>8</v>
      </c>
      <c r="S108" s="124">
        <v>4</v>
      </c>
      <c r="T108" s="100"/>
      <c r="U108" s="80"/>
    </row>
    <row r="109" spans="1:21" ht="19.5" customHeight="1">
      <c r="A109" s="52">
        <v>9</v>
      </c>
      <c r="B109" s="53">
        <v>0.5972222222222222</v>
      </c>
      <c r="C109" s="85" t="s">
        <v>529</v>
      </c>
      <c r="D109" s="94">
        <v>0</v>
      </c>
      <c r="E109" s="55" t="s">
        <v>352</v>
      </c>
      <c r="F109" s="94">
        <v>0</v>
      </c>
      <c r="G109" s="61" t="s">
        <v>522</v>
      </c>
      <c r="H109" s="71" t="s">
        <v>728</v>
      </c>
      <c r="I109" s="85" t="s">
        <v>525</v>
      </c>
      <c r="J109" s="94">
        <v>2</v>
      </c>
      <c r="K109" s="55" t="s">
        <v>352</v>
      </c>
      <c r="L109" s="94">
        <v>0</v>
      </c>
      <c r="M109" s="72" t="s">
        <v>677</v>
      </c>
      <c r="N109" s="65" t="s">
        <v>733</v>
      </c>
      <c r="P109" s="116">
        <v>7</v>
      </c>
      <c r="Q109" s="124">
        <v>3</v>
      </c>
      <c r="R109" s="112">
        <v>6</v>
      </c>
      <c r="S109" s="124">
        <v>2</v>
      </c>
      <c r="T109" s="100"/>
      <c r="U109" s="80"/>
    </row>
    <row r="110" spans="1:21" ht="19.5" customHeight="1">
      <c r="A110" s="56">
        <v>10</v>
      </c>
      <c r="B110" s="57">
        <v>0.625</v>
      </c>
      <c r="C110" s="86" t="s">
        <v>524</v>
      </c>
      <c r="D110" s="95">
        <v>1</v>
      </c>
      <c r="E110" s="59" t="s">
        <v>352</v>
      </c>
      <c r="F110" s="95">
        <v>0</v>
      </c>
      <c r="G110" s="62" t="s">
        <v>521</v>
      </c>
      <c r="H110" s="102" t="s">
        <v>729</v>
      </c>
      <c r="I110" s="86"/>
      <c r="J110" s="95"/>
      <c r="K110" s="59" t="s">
        <v>352</v>
      </c>
      <c r="L110" s="95"/>
      <c r="M110" s="75"/>
      <c r="N110" s="66"/>
      <c r="P110" s="120">
        <v>5</v>
      </c>
      <c r="Q110" s="125">
        <v>1</v>
      </c>
      <c r="R110" s="108"/>
      <c r="S110" s="125"/>
      <c r="T110" s="100"/>
      <c r="U110" s="80"/>
    </row>
    <row r="111" spans="1:21" ht="19.5" customHeight="1">
      <c r="A111" s="5"/>
      <c r="B111" s="5"/>
      <c r="C111" s="88"/>
      <c r="D111" s="97"/>
      <c r="E111" s="42"/>
      <c r="F111" s="97"/>
      <c r="G111" s="90"/>
      <c r="H111" s="106"/>
      <c r="I111" s="88"/>
      <c r="J111" s="97"/>
      <c r="K111" s="42"/>
      <c r="L111" s="97"/>
      <c r="M111" s="92"/>
      <c r="N111" s="107"/>
      <c r="P111" s="9"/>
      <c r="Q111" s="9"/>
      <c r="R111" s="9"/>
      <c r="S111" s="9"/>
      <c r="T111" s="100"/>
      <c r="U111" s="80"/>
    </row>
    <row r="112" spans="1:21" ht="19.5" customHeight="1">
      <c r="A112" s="25"/>
      <c r="B112" s="25"/>
      <c r="C112" s="299" t="s">
        <v>913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P112" s="9"/>
      <c r="Q112" s="9"/>
      <c r="R112" s="9"/>
      <c r="S112" s="9"/>
      <c r="T112" s="100"/>
      <c r="U112" s="80"/>
    </row>
    <row r="113" spans="1:21" ht="19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P113" s="9"/>
      <c r="Q113" s="9"/>
      <c r="R113" s="9"/>
      <c r="S113" s="9"/>
      <c r="T113" s="100"/>
      <c r="U113" s="80"/>
    </row>
    <row r="114" spans="1:21" ht="19.5" customHeight="1">
      <c r="A114" s="5"/>
      <c r="B114" s="5" t="s">
        <v>351</v>
      </c>
      <c r="C114" s="300" t="s">
        <v>862</v>
      </c>
      <c r="D114" s="301"/>
      <c r="E114" s="301"/>
      <c r="F114" s="301"/>
      <c r="G114" s="138" t="s">
        <v>899</v>
      </c>
      <c r="H114" s="141" t="s">
        <v>507</v>
      </c>
      <c r="I114" s="300" t="s">
        <v>863</v>
      </c>
      <c r="J114" s="301"/>
      <c r="K114" s="301"/>
      <c r="L114" s="301"/>
      <c r="M114" s="139" t="s">
        <v>898</v>
      </c>
      <c r="N114" s="63" t="s">
        <v>507</v>
      </c>
      <c r="P114" s="9"/>
      <c r="Q114" s="9"/>
      <c r="R114" s="9"/>
      <c r="S114" s="9"/>
      <c r="T114" s="100"/>
      <c r="U114" s="80"/>
    </row>
    <row r="115" spans="1:21" ht="19.5" customHeight="1">
      <c r="A115" s="20">
        <v>1</v>
      </c>
      <c r="B115" s="48">
        <v>0.375</v>
      </c>
      <c r="C115" s="49" t="s">
        <v>494</v>
      </c>
      <c r="D115" s="93">
        <v>0</v>
      </c>
      <c r="E115" s="50" t="s">
        <v>352</v>
      </c>
      <c r="F115" s="93">
        <v>9</v>
      </c>
      <c r="G115" s="60" t="s">
        <v>666</v>
      </c>
      <c r="H115" s="69" t="s">
        <v>744</v>
      </c>
      <c r="I115" s="49" t="s">
        <v>495</v>
      </c>
      <c r="J115" s="93">
        <v>0</v>
      </c>
      <c r="K115" s="50" t="s">
        <v>352</v>
      </c>
      <c r="L115" s="93">
        <v>0</v>
      </c>
      <c r="M115" s="70" t="s">
        <v>553</v>
      </c>
      <c r="N115" s="104" t="s">
        <v>749</v>
      </c>
      <c r="P115" s="9"/>
      <c r="Q115" s="9"/>
      <c r="R115" s="9"/>
      <c r="S115" s="9"/>
      <c r="T115" s="23"/>
      <c r="U115" s="80"/>
    </row>
    <row r="116" spans="1:21" ht="19.5" customHeight="1">
      <c r="A116" s="52">
        <v>2</v>
      </c>
      <c r="B116" s="53">
        <v>0.40277777777777773</v>
      </c>
      <c r="C116" s="85" t="s">
        <v>492</v>
      </c>
      <c r="D116" s="94">
        <v>0</v>
      </c>
      <c r="E116" s="55" t="s">
        <v>352</v>
      </c>
      <c r="F116" s="94">
        <v>0</v>
      </c>
      <c r="G116" s="61" t="s">
        <v>493</v>
      </c>
      <c r="H116" s="71" t="s">
        <v>745</v>
      </c>
      <c r="I116" s="85" t="s">
        <v>491</v>
      </c>
      <c r="J116" s="94">
        <v>0</v>
      </c>
      <c r="K116" s="55" t="s">
        <v>352</v>
      </c>
      <c r="L116" s="94">
        <v>1</v>
      </c>
      <c r="M116" s="72" t="s">
        <v>554</v>
      </c>
      <c r="N116" s="65" t="s">
        <v>750</v>
      </c>
      <c r="P116" s="9"/>
      <c r="Q116" s="9"/>
      <c r="R116" s="9"/>
      <c r="S116" s="9"/>
      <c r="T116" s="23"/>
      <c r="U116" s="80"/>
    </row>
    <row r="117" spans="1:21" ht="19.5" customHeight="1">
      <c r="A117" s="52">
        <v>3</v>
      </c>
      <c r="B117" s="53">
        <v>0.4305555555555556</v>
      </c>
      <c r="C117" s="85" t="s">
        <v>666</v>
      </c>
      <c r="D117" s="94">
        <v>5</v>
      </c>
      <c r="E117" s="55" t="s">
        <v>352</v>
      </c>
      <c r="F117" s="94">
        <v>0</v>
      </c>
      <c r="G117" s="61" t="s">
        <v>495</v>
      </c>
      <c r="H117" s="71" t="s">
        <v>746</v>
      </c>
      <c r="I117" s="85" t="s">
        <v>555</v>
      </c>
      <c r="J117" s="94">
        <v>2</v>
      </c>
      <c r="K117" s="55" t="s">
        <v>352</v>
      </c>
      <c r="L117" s="94">
        <v>1</v>
      </c>
      <c r="M117" s="72" t="s">
        <v>663</v>
      </c>
      <c r="N117" s="65" t="s">
        <v>751</v>
      </c>
      <c r="P117" s="9"/>
      <c r="Q117" s="9"/>
      <c r="R117" s="9"/>
      <c r="S117" s="9"/>
      <c r="T117" s="23"/>
      <c r="U117" s="80"/>
    </row>
    <row r="118" spans="1:21" ht="19.5" customHeight="1">
      <c r="A118" s="52">
        <v>4</v>
      </c>
      <c r="B118" s="53">
        <v>0.4583333333333333</v>
      </c>
      <c r="C118" s="85" t="s">
        <v>494</v>
      </c>
      <c r="D118" s="94">
        <v>1</v>
      </c>
      <c r="E118" s="55" t="s">
        <v>352</v>
      </c>
      <c r="F118" s="94">
        <v>2</v>
      </c>
      <c r="G118" s="61" t="s">
        <v>492</v>
      </c>
      <c r="H118" s="71" t="s">
        <v>747</v>
      </c>
      <c r="I118" s="85" t="s">
        <v>553</v>
      </c>
      <c r="J118" s="94">
        <v>4</v>
      </c>
      <c r="K118" s="55" t="s">
        <v>352</v>
      </c>
      <c r="L118" s="94">
        <v>0</v>
      </c>
      <c r="M118" s="72" t="s">
        <v>491</v>
      </c>
      <c r="N118" s="65" t="s">
        <v>752</v>
      </c>
      <c r="P118" s="9"/>
      <c r="Q118" s="9"/>
      <c r="R118" s="9"/>
      <c r="S118" s="9"/>
      <c r="T118" s="23"/>
      <c r="U118" s="80"/>
    </row>
    <row r="119" spans="1:21" ht="19.5" customHeight="1">
      <c r="A119" s="56">
        <v>5</v>
      </c>
      <c r="B119" s="57">
        <v>0.4861111111111111</v>
      </c>
      <c r="C119" s="86" t="s">
        <v>663</v>
      </c>
      <c r="D119" s="95">
        <v>0</v>
      </c>
      <c r="E119" s="59" t="s">
        <v>352</v>
      </c>
      <c r="F119" s="95">
        <v>0</v>
      </c>
      <c r="G119" s="62" t="s">
        <v>493</v>
      </c>
      <c r="H119" s="102" t="s">
        <v>748</v>
      </c>
      <c r="I119" s="86" t="s">
        <v>554</v>
      </c>
      <c r="J119" s="95">
        <v>3</v>
      </c>
      <c r="K119" s="59" t="s">
        <v>352</v>
      </c>
      <c r="L119" s="95">
        <v>1</v>
      </c>
      <c r="M119" s="75" t="s">
        <v>555</v>
      </c>
      <c r="N119" s="66" t="s">
        <v>753</v>
      </c>
      <c r="P119" s="9"/>
      <c r="Q119" s="9"/>
      <c r="R119" s="9"/>
      <c r="S119" s="9"/>
      <c r="T119" s="23"/>
      <c r="U119" s="80"/>
    </row>
    <row r="120" spans="1:21" ht="19.5" customHeight="1">
      <c r="A120" s="82">
        <v>6</v>
      </c>
      <c r="B120" s="83">
        <v>0.513888888888889</v>
      </c>
      <c r="C120" s="87" t="s">
        <v>594</v>
      </c>
      <c r="D120" s="96">
        <v>0</v>
      </c>
      <c r="E120" s="84" t="s">
        <v>352</v>
      </c>
      <c r="F120" s="96">
        <v>6</v>
      </c>
      <c r="G120" s="89" t="s">
        <v>596</v>
      </c>
      <c r="H120" s="103" t="s">
        <v>754</v>
      </c>
      <c r="I120" s="87" t="s">
        <v>595</v>
      </c>
      <c r="J120" s="96">
        <v>0</v>
      </c>
      <c r="K120" s="84" t="s">
        <v>352</v>
      </c>
      <c r="L120" s="96">
        <v>2</v>
      </c>
      <c r="M120" s="91" t="s">
        <v>593</v>
      </c>
      <c r="N120" s="105" t="s">
        <v>759</v>
      </c>
      <c r="P120" s="9"/>
      <c r="Q120" s="9"/>
      <c r="R120" s="9"/>
      <c r="S120" s="9"/>
      <c r="T120" s="23"/>
      <c r="U120" s="80"/>
    </row>
    <row r="121" spans="1:21" ht="19.5" customHeight="1">
      <c r="A121" s="52">
        <v>7</v>
      </c>
      <c r="B121" s="53">
        <v>0.5416666666666666</v>
      </c>
      <c r="C121" s="85" t="s">
        <v>598</v>
      </c>
      <c r="D121" s="94">
        <v>2</v>
      </c>
      <c r="E121" s="55" t="s">
        <v>352</v>
      </c>
      <c r="F121" s="94">
        <v>0</v>
      </c>
      <c r="G121" s="61" t="s">
        <v>601</v>
      </c>
      <c r="H121" s="71" t="s">
        <v>755</v>
      </c>
      <c r="I121" s="85" t="s">
        <v>597</v>
      </c>
      <c r="J121" s="94">
        <v>0</v>
      </c>
      <c r="K121" s="55" t="s">
        <v>352</v>
      </c>
      <c r="L121" s="94">
        <v>1</v>
      </c>
      <c r="M121" s="72" t="s">
        <v>599</v>
      </c>
      <c r="N121" s="65" t="s">
        <v>760</v>
      </c>
      <c r="P121" s="9"/>
      <c r="Q121" s="9"/>
      <c r="R121" s="9"/>
      <c r="S121" s="9"/>
      <c r="T121" s="23"/>
      <c r="U121" s="80"/>
    </row>
    <row r="122" spans="1:21" ht="19.5" customHeight="1">
      <c r="A122" s="52">
        <v>8</v>
      </c>
      <c r="B122" s="53">
        <v>0.5694444444444444</v>
      </c>
      <c r="C122" s="85" t="s">
        <v>596</v>
      </c>
      <c r="D122" s="94">
        <v>2</v>
      </c>
      <c r="E122" s="55" t="s">
        <v>352</v>
      </c>
      <c r="F122" s="94">
        <v>0</v>
      </c>
      <c r="G122" s="61" t="s">
        <v>595</v>
      </c>
      <c r="H122" s="71" t="s">
        <v>756</v>
      </c>
      <c r="I122" s="85" t="s">
        <v>600</v>
      </c>
      <c r="J122" s="94">
        <v>0</v>
      </c>
      <c r="K122" s="55" t="s">
        <v>352</v>
      </c>
      <c r="L122" s="94">
        <v>2</v>
      </c>
      <c r="M122" s="72" t="s">
        <v>602</v>
      </c>
      <c r="N122" s="65" t="s">
        <v>761</v>
      </c>
      <c r="P122" s="9"/>
      <c r="Q122" s="9"/>
      <c r="R122" s="9"/>
      <c r="S122" s="9"/>
      <c r="T122" s="23"/>
      <c r="U122" s="80"/>
    </row>
    <row r="123" spans="1:21" ht="19.5" customHeight="1">
      <c r="A123" s="52">
        <v>9</v>
      </c>
      <c r="B123" s="53">
        <v>0.5972222222222222</v>
      </c>
      <c r="C123" s="85" t="s">
        <v>594</v>
      </c>
      <c r="D123" s="94">
        <v>0</v>
      </c>
      <c r="E123" s="55" t="s">
        <v>352</v>
      </c>
      <c r="F123" s="94">
        <v>3</v>
      </c>
      <c r="G123" s="61" t="s">
        <v>598</v>
      </c>
      <c r="H123" s="71" t="s">
        <v>757</v>
      </c>
      <c r="I123" s="85" t="s">
        <v>593</v>
      </c>
      <c r="J123" s="94">
        <v>5</v>
      </c>
      <c r="K123" s="55" t="s">
        <v>352</v>
      </c>
      <c r="L123" s="94">
        <v>0</v>
      </c>
      <c r="M123" s="72" t="s">
        <v>597</v>
      </c>
      <c r="N123" s="65" t="s">
        <v>762</v>
      </c>
      <c r="P123" s="9"/>
      <c r="Q123" s="9"/>
      <c r="R123" s="9"/>
      <c r="S123" s="9"/>
      <c r="T123" s="23"/>
      <c r="U123" s="80"/>
    </row>
    <row r="124" spans="1:21" ht="19.5" customHeight="1">
      <c r="A124" s="56">
        <v>10</v>
      </c>
      <c r="B124" s="57">
        <v>0.625</v>
      </c>
      <c r="C124" s="86" t="s">
        <v>602</v>
      </c>
      <c r="D124" s="95">
        <v>0</v>
      </c>
      <c r="E124" s="59" t="s">
        <v>352</v>
      </c>
      <c r="F124" s="95">
        <v>2</v>
      </c>
      <c r="G124" s="62" t="s">
        <v>601</v>
      </c>
      <c r="H124" s="102" t="s">
        <v>758</v>
      </c>
      <c r="I124" s="86" t="s">
        <v>599</v>
      </c>
      <c r="J124" s="95">
        <v>1</v>
      </c>
      <c r="K124" s="59" t="s">
        <v>352</v>
      </c>
      <c r="L124" s="95">
        <v>0</v>
      </c>
      <c r="M124" s="75" t="s">
        <v>600</v>
      </c>
      <c r="N124" s="66" t="s">
        <v>763</v>
      </c>
      <c r="P124" s="9"/>
      <c r="Q124" s="9"/>
      <c r="R124" s="9"/>
      <c r="S124" s="9"/>
      <c r="T124" s="23"/>
      <c r="U124" s="80"/>
    </row>
    <row r="125" spans="1:14" ht="19.5" customHeight="1">
      <c r="A125" s="5"/>
      <c r="B125" s="5"/>
      <c r="C125" s="88"/>
      <c r="D125" s="97"/>
      <c r="E125" s="42"/>
      <c r="F125" s="97"/>
      <c r="G125" s="90"/>
      <c r="H125" s="106"/>
      <c r="I125" s="88"/>
      <c r="J125" s="97"/>
      <c r="K125" s="42"/>
      <c r="L125" s="97"/>
      <c r="M125" s="92"/>
      <c r="N125" s="107"/>
    </row>
    <row r="126" spans="1:14" ht="19.5" customHeight="1">
      <c r="A126" s="6"/>
      <c r="B126" s="6"/>
      <c r="C126" s="299" t="s">
        <v>914</v>
      </c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</row>
    <row r="127" spans="1:14" ht="19.5" customHeight="1">
      <c r="A127" s="298" t="s">
        <v>923</v>
      </c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</row>
    <row r="128" spans="1:19" ht="19.5" customHeight="1">
      <c r="A128" s="5"/>
      <c r="B128" s="5" t="s">
        <v>351</v>
      </c>
      <c r="C128" s="296" t="s">
        <v>860</v>
      </c>
      <c r="D128" s="297"/>
      <c r="E128" s="297"/>
      <c r="F128" s="297"/>
      <c r="G128" s="47" t="s">
        <v>740</v>
      </c>
      <c r="H128" s="67" t="s">
        <v>507</v>
      </c>
      <c r="I128" s="296" t="s">
        <v>861</v>
      </c>
      <c r="J128" s="297"/>
      <c r="K128" s="297"/>
      <c r="L128" s="297"/>
      <c r="M128" s="68" t="s">
        <v>741</v>
      </c>
      <c r="N128" s="63" t="s">
        <v>507</v>
      </c>
      <c r="P128" s="9"/>
      <c r="Q128" s="9"/>
      <c r="R128" s="9"/>
      <c r="S128" s="9"/>
    </row>
    <row r="129" spans="1:21" ht="19.5" customHeight="1">
      <c r="A129" s="20">
        <v>1</v>
      </c>
      <c r="B129" s="48">
        <v>0.375</v>
      </c>
      <c r="C129" s="49" t="s">
        <v>524</v>
      </c>
      <c r="D129" s="93">
        <v>1</v>
      </c>
      <c r="E129" s="50" t="s">
        <v>352</v>
      </c>
      <c r="F129" s="93">
        <v>1</v>
      </c>
      <c r="G129" s="60" t="s">
        <v>522</v>
      </c>
      <c r="H129" s="69" t="s">
        <v>764</v>
      </c>
      <c r="I129" s="49" t="s">
        <v>527</v>
      </c>
      <c r="J129" s="93">
        <v>0</v>
      </c>
      <c r="K129" s="50" t="s">
        <v>352</v>
      </c>
      <c r="L129" s="93">
        <v>6</v>
      </c>
      <c r="M129" s="70" t="s">
        <v>525</v>
      </c>
      <c r="N129" s="104" t="s">
        <v>769</v>
      </c>
      <c r="P129" s="114">
        <v>5</v>
      </c>
      <c r="Q129" s="123">
        <v>3</v>
      </c>
      <c r="R129" s="114">
        <v>9</v>
      </c>
      <c r="S129" s="123">
        <v>6</v>
      </c>
      <c r="T129" s="100"/>
      <c r="U129" s="80"/>
    </row>
    <row r="130" spans="1:21" ht="19.5" customHeight="1">
      <c r="A130" s="52">
        <v>2</v>
      </c>
      <c r="B130" s="53">
        <v>0.40277777777777773</v>
      </c>
      <c r="C130" s="85" t="s">
        <v>523</v>
      </c>
      <c r="D130" s="94">
        <v>1</v>
      </c>
      <c r="E130" s="55" t="s">
        <v>352</v>
      </c>
      <c r="F130" s="94">
        <v>3</v>
      </c>
      <c r="G130" s="61" t="s">
        <v>529</v>
      </c>
      <c r="H130" s="71" t="s">
        <v>765</v>
      </c>
      <c r="I130" s="85" t="s">
        <v>521</v>
      </c>
      <c r="J130" s="94">
        <v>0</v>
      </c>
      <c r="K130" s="55" t="s">
        <v>352</v>
      </c>
      <c r="L130" s="94">
        <v>2</v>
      </c>
      <c r="M130" s="72" t="s">
        <v>678</v>
      </c>
      <c r="N130" s="65" t="s">
        <v>770</v>
      </c>
      <c r="P130" s="116">
        <v>4</v>
      </c>
      <c r="Q130" s="124">
        <v>7</v>
      </c>
      <c r="R130" s="116">
        <v>1</v>
      </c>
      <c r="S130" s="124">
        <v>8</v>
      </c>
      <c r="T130" s="100"/>
      <c r="U130" s="80"/>
    </row>
    <row r="131" spans="1:21" ht="19.5" customHeight="1">
      <c r="A131" s="52">
        <v>3</v>
      </c>
      <c r="B131" s="53">
        <v>0.4305555555555556</v>
      </c>
      <c r="C131" s="85" t="s">
        <v>677</v>
      </c>
      <c r="D131" s="94">
        <v>0</v>
      </c>
      <c r="E131" s="55" t="s">
        <v>352</v>
      </c>
      <c r="F131" s="94">
        <v>0</v>
      </c>
      <c r="G131" s="61" t="s">
        <v>524</v>
      </c>
      <c r="H131" s="71" t="s">
        <v>766</v>
      </c>
      <c r="I131" s="85" t="s">
        <v>522</v>
      </c>
      <c r="J131" s="94">
        <v>7</v>
      </c>
      <c r="K131" s="55" t="s">
        <v>352</v>
      </c>
      <c r="L131" s="94">
        <v>2</v>
      </c>
      <c r="M131" s="72" t="s">
        <v>527</v>
      </c>
      <c r="N131" s="65" t="s">
        <v>771</v>
      </c>
      <c r="P131" s="116">
        <v>2</v>
      </c>
      <c r="Q131" s="124">
        <v>5</v>
      </c>
      <c r="R131" s="116">
        <v>3</v>
      </c>
      <c r="S131" s="124">
        <v>9</v>
      </c>
      <c r="T131" s="100"/>
      <c r="U131" s="80"/>
    </row>
    <row r="132" spans="1:21" ht="19.5" customHeight="1">
      <c r="A132" s="52">
        <v>4</v>
      </c>
      <c r="B132" s="53">
        <v>0.4583333333333333</v>
      </c>
      <c r="C132" s="85" t="s">
        <v>525</v>
      </c>
      <c r="D132" s="94">
        <v>1</v>
      </c>
      <c r="E132" s="55" t="s">
        <v>352</v>
      </c>
      <c r="F132" s="94">
        <v>0</v>
      </c>
      <c r="G132" s="61" t="s">
        <v>523</v>
      </c>
      <c r="H132" s="71" t="s">
        <v>767</v>
      </c>
      <c r="I132" s="85" t="s">
        <v>529</v>
      </c>
      <c r="J132" s="94">
        <v>1</v>
      </c>
      <c r="K132" s="55" t="s">
        <v>352</v>
      </c>
      <c r="L132" s="94">
        <v>0</v>
      </c>
      <c r="M132" s="72" t="s">
        <v>521</v>
      </c>
      <c r="N132" s="65" t="s">
        <v>772</v>
      </c>
      <c r="P132" s="116">
        <v>6</v>
      </c>
      <c r="Q132" s="124">
        <v>4</v>
      </c>
      <c r="R132" s="116">
        <v>7</v>
      </c>
      <c r="S132" s="124">
        <v>1</v>
      </c>
      <c r="T132" s="100"/>
      <c r="U132" s="80"/>
    </row>
    <row r="133" spans="1:21" ht="19.5" customHeight="1">
      <c r="A133" s="56">
        <v>5</v>
      </c>
      <c r="B133" s="57">
        <v>0.4861111111111111</v>
      </c>
      <c r="C133" s="86" t="s">
        <v>678</v>
      </c>
      <c r="D133" s="95">
        <v>0</v>
      </c>
      <c r="E133" s="59" t="s">
        <v>352</v>
      </c>
      <c r="F133" s="95">
        <v>0</v>
      </c>
      <c r="G133" s="62" t="s">
        <v>677</v>
      </c>
      <c r="H133" s="102" t="s">
        <v>768</v>
      </c>
      <c r="I133" s="86"/>
      <c r="J133" s="95"/>
      <c r="K133" s="59" t="s">
        <v>352</v>
      </c>
      <c r="L133" s="95"/>
      <c r="M133" s="75"/>
      <c r="N133" s="66"/>
      <c r="P133" s="120">
        <v>8</v>
      </c>
      <c r="Q133" s="125">
        <v>2</v>
      </c>
      <c r="R133" s="120"/>
      <c r="S133" s="125"/>
      <c r="T133" s="100"/>
      <c r="U133" s="80"/>
    </row>
    <row r="134" spans="1:21" ht="19.5" customHeight="1">
      <c r="A134" s="82">
        <v>6</v>
      </c>
      <c r="B134" s="83">
        <v>0.513888888888889</v>
      </c>
      <c r="C134" s="87" t="s">
        <v>582</v>
      </c>
      <c r="D134" s="96">
        <v>4</v>
      </c>
      <c r="E134" s="84" t="s">
        <v>352</v>
      </c>
      <c r="F134" s="96">
        <v>0</v>
      </c>
      <c r="G134" s="89" t="s">
        <v>576</v>
      </c>
      <c r="H134" s="103" t="s">
        <v>773</v>
      </c>
      <c r="I134" s="87" t="s">
        <v>578</v>
      </c>
      <c r="J134" s="96">
        <v>0</v>
      </c>
      <c r="K134" s="84" t="s">
        <v>352</v>
      </c>
      <c r="L134" s="96">
        <v>6</v>
      </c>
      <c r="M134" s="91" t="s">
        <v>580</v>
      </c>
      <c r="N134" s="105" t="s">
        <v>778</v>
      </c>
      <c r="P134" s="118">
        <v>6</v>
      </c>
      <c r="Q134" s="112">
        <v>9</v>
      </c>
      <c r="R134" s="116">
        <v>8</v>
      </c>
      <c r="S134" s="124">
        <v>7</v>
      </c>
      <c r="T134" s="100"/>
      <c r="U134" s="80"/>
    </row>
    <row r="135" spans="1:21" ht="19.5" customHeight="1">
      <c r="A135" s="52">
        <v>7</v>
      </c>
      <c r="B135" s="53">
        <v>0.5416666666666666</v>
      </c>
      <c r="C135" s="85" t="s">
        <v>579</v>
      </c>
      <c r="D135" s="94">
        <v>0</v>
      </c>
      <c r="E135" s="55" t="s">
        <v>352</v>
      </c>
      <c r="F135" s="94">
        <v>3</v>
      </c>
      <c r="G135" s="61" t="s">
        <v>575</v>
      </c>
      <c r="H135" s="71" t="s">
        <v>774</v>
      </c>
      <c r="I135" s="85" t="s">
        <v>574</v>
      </c>
      <c r="J135" s="94">
        <v>1</v>
      </c>
      <c r="K135" s="55" t="s">
        <v>352</v>
      </c>
      <c r="L135" s="94">
        <v>5</v>
      </c>
      <c r="M135" s="72" t="s">
        <v>581</v>
      </c>
      <c r="N135" s="65" t="s">
        <v>779</v>
      </c>
      <c r="P135" s="116">
        <v>4</v>
      </c>
      <c r="Q135" s="117">
        <v>2</v>
      </c>
      <c r="R135" s="116">
        <v>10</v>
      </c>
      <c r="S135" s="124">
        <v>5</v>
      </c>
      <c r="T135" s="100"/>
      <c r="U135" s="80"/>
    </row>
    <row r="136" spans="1:21" ht="19.5" customHeight="1">
      <c r="A136" s="52">
        <v>8</v>
      </c>
      <c r="B136" s="53">
        <v>0.5694444444444444</v>
      </c>
      <c r="C136" s="85" t="s">
        <v>576</v>
      </c>
      <c r="D136" s="94">
        <v>0</v>
      </c>
      <c r="E136" s="55" t="s">
        <v>352</v>
      </c>
      <c r="F136" s="94">
        <v>2</v>
      </c>
      <c r="G136" s="61" t="s">
        <v>578</v>
      </c>
      <c r="H136" s="71" t="s">
        <v>775</v>
      </c>
      <c r="I136" s="85" t="s">
        <v>577</v>
      </c>
      <c r="J136" s="94">
        <v>1</v>
      </c>
      <c r="K136" s="55" t="s">
        <v>352</v>
      </c>
      <c r="L136" s="94">
        <v>1</v>
      </c>
      <c r="M136" s="72" t="s">
        <v>583</v>
      </c>
      <c r="N136" s="65" t="s">
        <v>780</v>
      </c>
      <c r="P136" s="116">
        <v>9</v>
      </c>
      <c r="Q136" s="112">
        <v>8</v>
      </c>
      <c r="R136" s="116">
        <v>3</v>
      </c>
      <c r="S136" s="124">
        <v>1</v>
      </c>
      <c r="T136" s="100"/>
      <c r="U136" s="80"/>
    </row>
    <row r="137" spans="1:21" ht="19.5" customHeight="1">
      <c r="A137" s="52">
        <v>9</v>
      </c>
      <c r="B137" s="53">
        <v>0.5972222222222222</v>
      </c>
      <c r="C137" s="85" t="s">
        <v>582</v>
      </c>
      <c r="D137" s="94">
        <v>0</v>
      </c>
      <c r="E137" s="55" t="s">
        <v>352</v>
      </c>
      <c r="F137" s="94">
        <v>1</v>
      </c>
      <c r="G137" s="61" t="s">
        <v>575</v>
      </c>
      <c r="H137" s="71" t="s">
        <v>776</v>
      </c>
      <c r="I137" s="85" t="s">
        <v>580</v>
      </c>
      <c r="J137" s="94">
        <v>5</v>
      </c>
      <c r="K137" s="55" t="s">
        <v>352</v>
      </c>
      <c r="L137" s="94">
        <v>0</v>
      </c>
      <c r="M137" s="72" t="s">
        <v>574</v>
      </c>
      <c r="N137" s="65" t="s">
        <v>781</v>
      </c>
      <c r="P137" s="118">
        <v>6</v>
      </c>
      <c r="Q137" s="117">
        <v>2</v>
      </c>
      <c r="R137" s="116">
        <v>7</v>
      </c>
      <c r="S137" s="124">
        <v>10</v>
      </c>
      <c r="T137" s="100"/>
      <c r="U137" s="80"/>
    </row>
    <row r="138" spans="1:21" ht="19.5" customHeight="1">
      <c r="A138" s="56">
        <v>10</v>
      </c>
      <c r="B138" s="57">
        <v>0.625</v>
      </c>
      <c r="C138" s="86" t="s">
        <v>583</v>
      </c>
      <c r="D138" s="95">
        <v>6</v>
      </c>
      <c r="E138" s="59" t="s">
        <v>352</v>
      </c>
      <c r="F138" s="95">
        <v>0</v>
      </c>
      <c r="G138" s="62" t="s">
        <v>579</v>
      </c>
      <c r="H138" s="102" t="s">
        <v>777</v>
      </c>
      <c r="I138" s="86" t="s">
        <v>581</v>
      </c>
      <c r="J138" s="95">
        <v>4</v>
      </c>
      <c r="K138" s="59" t="s">
        <v>352</v>
      </c>
      <c r="L138" s="95">
        <v>0</v>
      </c>
      <c r="M138" s="75" t="s">
        <v>577</v>
      </c>
      <c r="N138" s="66" t="s">
        <v>782</v>
      </c>
      <c r="P138" s="120">
        <v>1</v>
      </c>
      <c r="Q138" s="108">
        <v>4</v>
      </c>
      <c r="R138" s="120">
        <v>5</v>
      </c>
      <c r="S138" s="125">
        <v>3</v>
      </c>
      <c r="T138" s="100"/>
      <c r="U138" s="80"/>
    </row>
    <row r="139" spans="1:14" ht="19.5" customHeight="1">
      <c r="A139" s="5"/>
      <c r="B139" s="5"/>
      <c r="C139" s="88"/>
      <c r="D139" s="97"/>
      <c r="E139" s="42"/>
      <c r="F139" s="97"/>
      <c r="G139" s="90"/>
      <c r="H139" s="106"/>
      <c r="I139" s="88"/>
      <c r="J139" s="97"/>
      <c r="K139" s="42"/>
      <c r="L139" s="97"/>
      <c r="M139" s="92"/>
      <c r="N139" s="107"/>
    </row>
    <row r="140" spans="1:14" ht="19.5" customHeight="1">
      <c r="A140" s="25"/>
      <c r="B140" s="25"/>
      <c r="C140" s="299" t="s">
        <v>915</v>
      </c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</row>
    <row r="141" spans="1:14" ht="19.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1:19" ht="19.5" customHeight="1">
      <c r="A142" s="5"/>
      <c r="B142" s="5" t="s">
        <v>351</v>
      </c>
      <c r="C142" s="296" t="s">
        <v>864</v>
      </c>
      <c r="D142" s="297"/>
      <c r="E142" s="297"/>
      <c r="F142" s="297"/>
      <c r="G142" s="47" t="s">
        <v>742</v>
      </c>
      <c r="H142" s="67" t="s">
        <v>507</v>
      </c>
      <c r="I142" s="296" t="s">
        <v>865</v>
      </c>
      <c r="J142" s="297"/>
      <c r="K142" s="297"/>
      <c r="L142" s="297"/>
      <c r="M142" s="68" t="s">
        <v>742</v>
      </c>
      <c r="N142" s="63" t="s">
        <v>507</v>
      </c>
      <c r="P142" s="4"/>
      <c r="Q142" s="4"/>
      <c r="R142" s="4"/>
      <c r="S142" s="4"/>
    </row>
    <row r="143" spans="1:21" ht="19.5" customHeight="1">
      <c r="A143" s="20">
        <v>1</v>
      </c>
      <c r="B143" s="48">
        <v>0.375</v>
      </c>
      <c r="C143" s="49" t="s">
        <v>518</v>
      </c>
      <c r="D143" s="93">
        <v>1</v>
      </c>
      <c r="E143" s="50" t="s">
        <v>352</v>
      </c>
      <c r="F143" s="93">
        <v>0</v>
      </c>
      <c r="G143" s="60" t="s">
        <v>613</v>
      </c>
      <c r="H143" s="69" t="s">
        <v>785</v>
      </c>
      <c r="I143" s="49" t="s">
        <v>520</v>
      </c>
      <c r="J143" s="93">
        <v>1</v>
      </c>
      <c r="K143" s="50" t="s">
        <v>352</v>
      </c>
      <c r="L143" s="93">
        <v>0</v>
      </c>
      <c r="M143" s="70" t="s">
        <v>519</v>
      </c>
      <c r="N143" s="104" t="s">
        <v>788</v>
      </c>
      <c r="P143" s="9"/>
      <c r="Q143" s="9"/>
      <c r="R143" s="9"/>
      <c r="S143" s="9"/>
      <c r="T143" s="100"/>
      <c r="U143" s="80"/>
    </row>
    <row r="144" spans="1:21" ht="19.5" customHeight="1">
      <c r="A144" s="52">
        <v>2</v>
      </c>
      <c r="B144" s="53">
        <v>0.40277777777777773</v>
      </c>
      <c r="C144" s="85" t="s">
        <v>516</v>
      </c>
      <c r="D144" s="94">
        <v>3</v>
      </c>
      <c r="E144" s="55" t="s">
        <v>352</v>
      </c>
      <c r="F144" s="94">
        <v>1</v>
      </c>
      <c r="G144" s="61" t="s">
        <v>515</v>
      </c>
      <c r="H144" s="71" t="s">
        <v>784</v>
      </c>
      <c r="I144" s="85" t="s">
        <v>614</v>
      </c>
      <c r="J144" s="94">
        <v>0</v>
      </c>
      <c r="K144" s="55" t="s">
        <v>352</v>
      </c>
      <c r="L144" s="94">
        <v>0</v>
      </c>
      <c r="M144" s="72" t="s">
        <v>615</v>
      </c>
      <c r="N144" s="65" t="s">
        <v>787</v>
      </c>
      <c r="P144" s="140" t="s">
        <v>889</v>
      </c>
      <c r="Q144" s="9"/>
      <c r="R144" s="9"/>
      <c r="S144" s="9"/>
      <c r="T144" s="100"/>
      <c r="U144" s="80"/>
    </row>
    <row r="145" spans="1:21" ht="19.5" customHeight="1">
      <c r="A145" s="52">
        <v>3</v>
      </c>
      <c r="B145" s="53">
        <v>0.4305555555555556</v>
      </c>
      <c r="C145" s="85"/>
      <c r="D145" s="94"/>
      <c r="E145" s="55"/>
      <c r="F145" s="94"/>
      <c r="G145" s="61"/>
      <c r="H145" s="71"/>
      <c r="I145" s="85"/>
      <c r="J145" s="94"/>
      <c r="K145" s="55"/>
      <c r="L145" s="94"/>
      <c r="M145" s="72"/>
      <c r="N145" s="65"/>
      <c r="P145" s="140" t="s">
        <v>890</v>
      </c>
      <c r="Q145" s="9"/>
      <c r="R145" s="9"/>
      <c r="S145" s="9"/>
      <c r="T145" s="100"/>
      <c r="U145" s="80"/>
    </row>
    <row r="146" spans="1:21" ht="19.5" customHeight="1">
      <c r="A146" s="52">
        <v>4</v>
      </c>
      <c r="B146" s="53">
        <v>0.4583333333333333</v>
      </c>
      <c r="C146" s="85" t="s">
        <v>613</v>
      </c>
      <c r="D146" s="94">
        <v>2</v>
      </c>
      <c r="E146" s="55" t="s">
        <v>352</v>
      </c>
      <c r="F146" s="94">
        <v>1</v>
      </c>
      <c r="G146" s="61" t="s">
        <v>520</v>
      </c>
      <c r="H146" s="71" t="s">
        <v>894</v>
      </c>
      <c r="I146" s="85" t="s">
        <v>519</v>
      </c>
      <c r="J146" s="94">
        <v>0</v>
      </c>
      <c r="K146" s="55" t="s">
        <v>352</v>
      </c>
      <c r="L146" s="94">
        <v>2</v>
      </c>
      <c r="M146" s="72" t="s">
        <v>612</v>
      </c>
      <c r="N146" s="65" t="s">
        <v>783</v>
      </c>
      <c r="P146" s="9"/>
      <c r="Q146" s="9"/>
      <c r="R146" s="9"/>
      <c r="S146" s="9"/>
      <c r="T146" s="100"/>
      <c r="U146" s="80"/>
    </row>
    <row r="147" spans="1:21" ht="19.5" customHeight="1">
      <c r="A147" s="56">
        <v>5</v>
      </c>
      <c r="B147" s="57">
        <v>0.4861111111111111</v>
      </c>
      <c r="C147" s="86" t="s">
        <v>892</v>
      </c>
      <c r="D147" s="95">
        <v>3</v>
      </c>
      <c r="E147" s="59" t="s">
        <v>352</v>
      </c>
      <c r="F147" s="95">
        <v>7</v>
      </c>
      <c r="G147" s="62" t="s">
        <v>893</v>
      </c>
      <c r="H147" s="74" t="s">
        <v>786</v>
      </c>
      <c r="I147" s="86" t="s">
        <v>615</v>
      </c>
      <c r="J147" s="95">
        <v>5</v>
      </c>
      <c r="K147" s="59" t="s">
        <v>352</v>
      </c>
      <c r="L147" s="95">
        <v>1</v>
      </c>
      <c r="M147" s="62" t="s">
        <v>516</v>
      </c>
      <c r="N147" s="66" t="s">
        <v>891</v>
      </c>
      <c r="P147" s="9"/>
      <c r="Q147" s="9"/>
      <c r="R147" s="9"/>
      <c r="S147" s="9"/>
      <c r="T147" s="100"/>
      <c r="U147" s="80"/>
    </row>
    <row r="148" spans="1:21" ht="19.5" customHeight="1">
      <c r="A148" s="82">
        <v>6</v>
      </c>
      <c r="B148" s="83">
        <v>0.513888888888889</v>
      </c>
      <c r="C148" s="87" t="s">
        <v>493</v>
      </c>
      <c r="D148" s="96">
        <v>0</v>
      </c>
      <c r="E148" s="84" t="s">
        <v>352</v>
      </c>
      <c r="F148" s="96">
        <v>1</v>
      </c>
      <c r="G148" s="89" t="s">
        <v>553</v>
      </c>
      <c r="H148" s="103" t="s">
        <v>789</v>
      </c>
      <c r="I148" s="87" t="s">
        <v>494</v>
      </c>
      <c r="J148" s="96">
        <v>0</v>
      </c>
      <c r="K148" s="84" t="s">
        <v>352</v>
      </c>
      <c r="L148" s="96">
        <v>0</v>
      </c>
      <c r="M148" s="91" t="s">
        <v>554</v>
      </c>
      <c r="N148" s="105" t="s">
        <v>794</v>
      </c>
      <c r="T148" s="100"/>
      <c r="U148" s="80"/>
    </row>
    <row r="149" spans="1:21" ht="19.5" customHeight="1">
      <c r="A149" s="52">
        <v>7</v>
      </c>
      <c r="B149" s="53">
        <v>0.5416666666666666</v>
      </c>
      <c r="C149" s="85" t="s">
        <v>492</v>
      </c>
      <c r="D149" s="94">
        <v>0</v>
      </c>
      <c r="E149" s="55" t="s">
        <v>352</v>
      </c>
      <c r="F149" s="94">
        <v>1</v>
      </c>
      <c r="G149" s="61" t="s">
        <v>666</v>
      </c>
      <c r="H149" s="71" t="s">
        <v>790</v>
      </c>
      <c r="I149" s="85" t="s">
        <v>495</v>
      </c>
      <c r="J149" s="94">
        <v>1</v>
      </c>
      <c r="K149" s="55" t="s">
        <v>352</v>
      </c>
      <c r="L149" s="94">
        <v>3</v>
      </c>
      <c r="M149" s="72" t="s">
        <v>555</v>
      </c>
      <c r="N149" s="65" t="s">
        <v>795</v>
      </c>
      <c r="T149" s="100"/>
      <c r="U149" s="80"/>
    </row>
    <row r="150" spans="1:21" ht="19.5" customHeight="1">
      <c r="A150" s="52">
        <v>8</v>
      </c>
      <c r="B150" s="53">
        <v>0.5694444444444444</v>
      </c>
      <c r="C150" s="85" t="s">
        <v>553</v>
      </c>
      <c r="D150" s="94">
        <v>5</v>
      </c>
      <c r="E150" s="55" t="s">
        <v>352</v>
      </c>
      <c r="F150" s="94">
        <v>0</v>
      </c>
      <c r="G150" s="61" t="s">
        <v>494</v>
      </c>
      <c r="H150" s="71" t="s">
        <v>791</v>
      </c>
      <c r="I150" s="85" t="s">
        <v>491</v>
      </c>
      <c r="J150" s="94">
        <v>0</v>
      </c>
      <c r="K150" s="55" t="s">
        <v>352</v>
      </c>
      <c r="L150" s="94">
        <v>0</v>
      </c>
      <c r="M150" s="72" t="s">
        <v>663</v>
      </c>
      <c r="N150" s="65" t="s">
        <v>796</v>
      </c>
      <c r="T150" s="100"/>
      <c r="U150" s="80"/>
    </row>
    <row r="151" spans="1:21" ht="19.5" customHeight="1">
      <c r="A151" s="52">
        <v>9</v>
      </c>
      <c r="B151" s="53">
        <v>0.5972222222222222</v>
      </c>
      <c r="C151" s="85" t="s">
        <v>493</v>
      </c>
      <c r="D151" s="94">
        <v>0</v>
      </c>
      <c r="E151" s="55" t="s">
        <v>352</v>
      </c>
      <c r="F151" s="94">
        <v>6</v>
      </c>
      <c r="G151" s="61" t="s">
        <v>666</v>
      </c>
      <c r="H151" s="71" t="s">
        <v>792</v>
      </c>
      <c r="I151" s="85" t="s">
        <v>554</v>
      </c>
      <c r="J151" s="94">
        <v>1</v>
      </c>
      <c r="K151" s="55" t="s">
        <v>352</v>
      </c>
      <c r="L151" s="94">
        <v>0</v>
      </c>
      <c r="M151" s="72" t="s">
        <v>495</v>
      </c>
      <c r="N151" s="65" t="s">
        <v>797</v>
      </c>
      <c r="T151" s="100"/>
      <c r="U151" s="80"/>
    </row>
    <row r="152" spans="1:21" ht="19.5" customHeight="1">
      <c r="A152" s="56">
        <v>10</v>
      </c>
      <c r="B152" s="57">
        <v>0.625</v>
      </c>
      <c r="C152" s="86" t="s">
        <v>663</v>
      </c>
      <c r="D152" s="95">
        <v>0</v>
      </c>
      <c r="E152" s="59" t="s">
        <v>352</v>
      </c>
      <c r="F152" s="95">
        <v>1</v>
      </c>
      <c r="G152" s="62" t="s">
        <v>492</v>
      </c>
      <c r="H152" s="102" t="s">
        <v>793</v>
      </c>
      <c r="I152" s="86" t="s">
        <v>555</v>
      </c>
      <c r="J152" s="95">
        <v>2</v>
      </c>
      <c r="K152" s="59" t="s">
        <v>352</v>
      </c>
      <c r="L152" s="95">
        <v>0</v>
      </c>
      <c r="M152" s="75" t="s">
        <v>491</v>
      </c>
      <c r="N152" s="66" t="s">
        <v>798</v>
      </c>
      <c r="T152" s="100"/>
      <c r="U152" s="80"/>
    </row>
    <row r="153" spans="1:14" ht="19.5" customHeight="1">
      <c r="A153" s="5"/>
      <c r="B153" s="5"/>
      <c r="C153" s="88"/>
      <c r="D153" s="97"/>
      <c r="E153" s="42"/>
      <c r="F153" s="97"/>
      <c r="G153" s="90"/>
      <c r="H153" s="106"/>
      <c r="I153" s="88"/>
      <c r="J153" s="97"/>
      <c r="K153" s="42"/>
      <c r="L153" s="97"/>
      <c r="M153" s="92"/>
      <c r="N153" s="107"/>
    </row>
    <row r="154" spans="1:14" ht="19.5" customHeight="1">
      <c r="A154" s="25"/>
      <c r="B154" s="25"/>
      <c r="C154" s="299" t="s">
        <v>916</v>
      </c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</row>
    <row r="155" spans="1:22" ht="19.5" customHeight="1">
      <c r="A155" s="81"/>
      <c r="B155" s="81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S155" s="79"/>
      <c r="T155" s="80"/>
      <c r="U155" s="79"/>
      <c r="V155" s="80"/>
    </row>
    <row r="156" spans="1:22" ht="19.5" customHeight="1">
      <c r="A156" s="5"/>
      <c r="B156" s="5" t="s">
        <v>351</v>
      </c>
      <c r="C156" s="296" t="s">
        <v>989</v>
      </c>
      <c r="D156" s="297"/>
      <c r="E156" s="297"/>
      <c r="F156" s="297"/>
      <c r="G156" s="47" t="s">
        <v>743</v>
      </c>
      <c r="H156" s="67" t="s">
        <v>507</v>
      </c>
      <c r="I156" s="296" t="s">
        <v>990</v>
      </c>
      <c r="J156" s="297"/>
      <c r="K156" s="297"/>
      <c r="L156" s="297"/>
      <c r="M156" s="68" t="s">
        <v>743</v>
      </c>
      <c r="N156" s="63" t="s">
        <v>507</v>
      </c>
      <c r="P156" s="4"/>
      <c r="Q156" s="4"/>
      <c r="R156" s="4"/>
      <c r="S156" s="79"/>
      <c r="T156" s="80"/>
      <c r="U156" s="79"/>
      <c r="V156" s="80"/>
    </row>
    <row r="157" spans="1:22" ht="19.5" customHeight="1">
      <c r="A157" s="20">
        <v>1</v>
      </c>
      <c r="B157" s="48">
        <v>0.375</v>
      </c>
      <c r="C157" s="49" t="s">
        <v>601</v>
      </c>
      <c r="D157" s="93">
        <v>0</v>
      </c>
      <c r="E157" s="50" t="s">
        <v>352</v>
      </c>
      <c r="F157" s="93">
        <v>0</v>
      </c>
      <c r="G157" s="60" t="s">
        <v>593</v>
      </c>
      <c r="H157" s="69" t="s">
        <v>801</v>
      </c>
      <c r="I157" s="49" t="s">
        <v>594</v>
      </c>
      <c r="J157" s="93">
        <v>1</v>
      </c>
      <c r="K157" s="50" t="s">
        <v>352</v>
      </c>
      <c r="L157" s="93">
        <v>10</v>
      </c>
      <c r="M157" s="70" t="s">
        <v>599</v>
      </c>
      <c r="N157" s="104" t="s">
        <v>806</v>
      </c>
      <c r="P157" s="9"/>
      <c r="Q157" s="9"/>
      <c r="R157" s="9"/>
      <c r="S157" s="79"/>
      <c r="T157" s="80"/>
      <c r="U157" s="79"/>
      <c r="V157" s="80"/>
    </row>
    <row r="158" spans="1:22" ht="19.5" customHeight="1">
      <c r="A158" s="52">
        <v>2</v>
      </c>
      <c r="B158" s="53">
        <v>0.40277777777777773</v>
      </c>
      <c r="C158" s="85" t="s">
        <v>598</v>
      </c>
      <c r="D158" s="94">
        <v>0</v>
      </c>
      <c r="E158" s="55" t="s">
        <v>352</v>
      </c>
      <c r="F158" s="94">
        <v>0</v>
      </c>
      <c r="G158" s="61" t="s">
        <v>596</v>
      </c>
      <c r="H158" s="71" t="s">
        <v>802</v>
      </c>
      <c r="I158" s="85" t="s">
        <v>595</v>
      </c>
      <c r="J158" s="94">
        <v>5</v>
      </c>
      <c r="K158" s="55" t="s">
        <v>352</v>
      </c>
      <c r="L158" s="94">
        <v>1</v>
      </c>
      <c r="M158" s="72" t="s">
        <v>600</v>
      </c>
      <c r="N158" s="65" t="s">
        <v>807</v>
      </c>
      <c r="P158" s="9"/>
      <c r="Q158" s="9"/>
      <c r="R158" s="9"/>
      <c r="S158" s="79"/>
      <c r="T158" s="80"/>
      <c r="U158" s="79"/>
      <c r="V158" s="80"/>
    </row>
    <row r="159" spans="1:22" ht="19.5" customHeight="1">
      <c r="A159" s="52">
        <v>3</v>
      </c>
      <c r="B159" s="53">
        <v>0.4305555555555556</v>
      </c>
      <c r="C159" s="85" t="s">
        <v>593</v>
      </c>
      <c r="D159" s="94">
        <v>12</v>
      </c>
      <c r="E159" s="55" t="s">
        <v>352</v>
      </c>
      <c r="F159" s="94">
        <v>0</v>
      </c>
      <c r="G159" s="61" t="s">
        <v>594</v>
      </c>
      <c r="H159" s="71" t="s">
        <v>803</v>
      </c>
      <c r="I159" s="85" t="s">
        <v>597</v>
      </c>
      <c r="J159" s="94">
        <v>0</v>
      </c>
      <c r="K159" s="55" t="s">
        <v>352</v>
      </c>
      <c r="L159" s="94">
        <v>1</v>
      </c>
      <c r="M159" s="72" t="s">
        <v>602</v>
      </c>
      <c r="N159" s="65" t="s">
        <v>808</v>
      </c>
      <c r="P159" s="9"/>
      <c r="Q159" s="9"/>
      <c r="R159" s="9"/>
      <c r="S159" s="79"/>
      <c r="T159" s="80"/>
      <c r="U159" s="79"/>
      <c r="V159" s="80"/>
    </row>
    <row r="160" spans="1:22" ht="19.5" customHeight="1">
      <c r="A160" s="52">
        <v>4</v>
      </c>
      <c r="B160" s="53">
        <v>0.4583333333333333</v>
      </c>
      <c r="C160" s="85" t="s">
        <v>601</v>
      </c>
      <c r="D160" s="94">
        <v>1</v>
      </c>
      <c r="E160" s="55" t="s">
        <v>352</v>
      </c>
      <c r="F160" s="94">
        <v>0</v>
      </c>
      <c r="G160" s="61" t="s">
        <v>596</v>
      </c>
      <c r="H160" s="71" t="s">
        <v>804</v>
      </c>
      <c r="I160" s="85" t="s">
        <v>599</v>
      </c>
      <c r="J160" s="94">
        <v>0</v>
      </c>
      <c r="K160" s="55" t="s">
        <v>352</v>
      </c>
      <c r="L160" s="94">
        <v>3</v>
      </c>
      <c r="M160" s="72" t="s">
        <v>595</v>
      </c>
      <c r="N160" s="65" t="s">
        <v>809</v>
      </c>
      <c r="P160" s="9"/>
      <c r="Q160" s="9"/>
      <c r="R160" s="9"/>
      <c r="S160" s="79"/>
      <c r="T160" s="80"/>
      <c r="U160" s="79"/>
      <c r="V160" s="80"/>
    </row>
    <row r="161" spans="1:22" ht="19.5" customHeight="1">
      <c r="A161" s="56">
        <v>5</v>
      </c>
      <c r="B161" s="57">
        <v>0.4861111111111111</v>
      </c>
      <c r="C161" s="86" t="s">
        <v>602</v>
      </c>
      <c r="D161" s="95">
        <v>1</v>
      </c>
      <c r="E161" s="59" t="s">
        <v>352</v>
      </c>
      <c r="F161" s="95">
        <v>1</v>
      </c>
      <c r="G161" s="62" t="s">
        <v>598</v>
      </c>
      <c r="H161" s="102" t="s">
        <v>805</v>
      </c>
      <c r="I161" s="86" t="s">
        <v>600</v>
      </c>
      <c r="J161" s="95">
        <v>2</v>
      </c>
      <c r="K161" s="59" t="s">
        <v>352</v>
      </c>
      <c r="L161" s="95">
        <v>2</v>
      </c>
      <c r="M161" s="75" t="s">
        <v>597</v>
      </c>
      <c r="N161" s="66" t="s">
        <v>810</v>
      </c>
      <c r="P161" s="9"/>
      <c r="Q161" s="9"/>
      <c r="R161" s="9"/>
      <c r="S161" s="79"/>
      <c r="T161" s="80"/>
      <c r="U161" s="79"/>
      <c r="V161" s="80"/>
    </row>
    <row r="162" spans="1:22" ht="19.5" customHeight="1">
      <c r="A162" s="82">
        <v>6</v>
      </c>
      <c r="B162" s="83">
        <v>0.513888888888889</v>
      </c>
      <c r="C162" s="87" t="s">
        <v>546</v>
      </c>
      <c r="D162" s="96">
        <v>1</v>
      </c>
      <c r="E162" s="84" t="s">
        <v>352</v>
      </c>
      <c r="F162" s="96">
        <v>1</v>
      </c>
      <c r="G162" s="89" t="s">
        <v>544</v>
      </c>
      <c r="H162" s="103" t="s">
        <v>811</v>
      </c>
      <c r="I162" s="87" t="s">
        <v>550</v>
      </c>
      <c r="J162" s="96">
        <v>3</v>
      </c>
      <c r="K162" s="84" t="s">
        <v>352</v>
      </c>
      <c r="L162" s="96">
        <v>0</v>
      </c>
      <c r="M162" s="91" t="s">
        <v>547</v>
      </c>
      <c r="N162" s="105" t="s">
        <v>816</v>
      </c>
      <c r="P162" s="8"/>
      <c r="Q162" s="8"/>
      <c r="R162" s="8"/>
      <c r="S162" s="79"/>
      <c r="T162" s="80"/>
      <c r="U162" s="79"/>
      <c r="V162" s="80"/>
    </row>
    <row r="163" spans="1:22" ht="19.5" customHeight="1">
      <c r="A163" s="52">
        <v>7</v>
      </c>
      <c r="B163" s="53">
        <v>0.5416666666666666</v>
      </c>
      <c r="C163" s="85" t="s">
        <v>542</v>
      </c>
      <c r="D163" s="94">
        <v>0</v>
      </c>
      <c r="E163" s="55" t="s">
        <v>352</v>
      </c>
      <c r="F163" s="94">
        <v>5</v>
      </c>
      <c r="G163" s="61" t="s">
        <v>545</v>
      </c>
      <c r="H163" s="71" t="s">
        <v>812</v>
      </c>
      <c r="I163" s="85" t="s">
        <v>548</v>
      </c>
      <c r="J163" s="94">
        <v>0</v>
      </c>
      <c r="K163" s="55" t="s">
        <v>352</v>
      </c>
      <c r="L163" s="94">
        <v>3</v>
      </c>
      <c r="M163" s="72" t="s">
        <v>549</v>
      </c>
      <c r="N163" s="65" t="s">
        <v>817</v>
      </c>
      <c r="P163" s="8"/>
      <c r="Q163" s="8"/>
      <c r="R163" s="8"/>
      <c r="S163" s="79"/>
      <c r="T163" s="80"/>
      <c r="U163" s="79"/>
      <c r="V163" s="80"/>
    </row>
    <row r="164" spans="1:22" ht="19.5" customHeight="1">
      <c r="A164" s="52">
        <v>8</v>
      </c>
      <c r="B164" s="53">
        <v>0.5694444444444444</v>
      </c>
      <c r="C164" s="85" t="s">
        <v>544</v>
      </c>
      <c r="D164" s="94">
        <v>2</v>
      </c>
      <c r="E164" s="55" t="s">
        <v>352</v>
      </c>
      <c r="F164" s="94">
        <v>2</v>
      </c>
      <c r="G164" s="61" t="s">
        <v>550</v>
      </c>
      <c r="H164" s="71" t="s">
        <v>813</v>
      </c>
      <c r="I164" s="85" t="s">
        <v>543</v>
      </c>
      <c r="J164" s="94">
        <v>6</v>
      </c>
      <c r="K164" s="55" t="s">
        <v>352</v>
      </c>
      <c r="L164" s="94">
        <v>1</v>
      </c>
      <c r="M164" s="72" t="s">
        <v>541</v>
      </c>
      <c r="N164" s="65" t="s">
        <v>818</v>
      </c>
      <c r="P164" s="8"/>
      <c r="Q164" s="8"/>
      <c r="R164" s="8"/>
      <c r="S164" s="79"/>
      <c r="T164" s="80"/>
      <c r="U164" s="79"/>
      <c r="V164" s="80"/>
    </row>
    <row r="165" spans="1:21" ht="19.5" customHeight="1">
      <c r="A165" s="52">
        <v>9</v>
      </c>
      <c r="B165" s="53">
        <v>0.5972222222222222</v>
      </c>
      <c r="C165" s="85" t="s">
        <v>546</v>
      </c>
      <c r="D165" s="94">
        <v>0</v>
      </c>
      <c r="E165" s="55" t="s">
        <v>352</v>
      </c>
      <c r="F165" s="94">
        <v>1</v>
      </c>
      <c r="G165" s="61" t="s">
        <v>545</v>
      </c>
      <c r="H165" s="71" t="s">
        <v>814</v>
      </c>
      <c r="I165" s="85" t="s">
        <v>547</v>
      </c>
      <c r="J165" s="94">
        <v>1</v>
      </c>
      <c r="K165" s="55" t="s">
        <v>352</v>
      </c>
      <c r="L165" s="94">
        <v>1</v>
      </c>
      <c r="M165" s="72" t="s">
        <v>548</v>
      </c>
      <c r="N165" s="65" t="s">
        <v>819</v>
      </c>
      <c r="P165" s="8"/>
      <c r="Q165" s="8"/>
      <c r="R165" s="8"/>
      <c r="S165" s="8"/>
      <c r="T165" s="100"/>
      <c r="U165" s="80"/>
    </row>
    <row r="166" spans="1:21" ht="19.5" customHeight="1">
      <c r="A166" s="56">
        <v>10</v>
      </c>
      <c r="B166" s="57">
        <v>0.625</v>
      </c>
      <c r="C166" s="86" t="s">
        <v>541</v>
      </c>
      <c r="D166" s="95">
        <v>0</v>
      </c>
      <c r="E166" s="59" t="s">
        <v>352</v>
      </c>
      <c r="F166" s="95">
        <v>5</v>
      </c>
      <c r="G166" s="62" t="s">
        <v>542</v>
      </c>
      <c r="H166" s="102" t="s">
        <v>815</v>
      </c>
      <c r="I166" s="86" t="s">
        <v>549</v>
      </c>
      <c r="J166" s="95">
        <v>1</v>
      </c>
      <c r="K166" s="59" t="s">
        <v>352</v>
      </c>
      <c r="L166" s="95">
        <v>3</v>
      </c>
      <c r="M166" s="75" t="s">
        <v>543</v>
      </c>
      <c r="N166" s="66" t="s">
        <v>820</v>
      </c>
      <c r="P166" s="8"/>
      <c r="Q166" s="8"/>
      <c r="R166" s="8"/>
      <c r="S166" s="8"/>
      <c r="T166" s="100"/>
      <c r="U166" s="80"/>
    </row>
    <row r="167" spans="1:14" ht="19.5" customHeight="1">
      <c r="A167" s="5"/>
      <c r="B167" s="5"/>
      <c r="C167" s="88"/>
      <c r="D167" s="97"/>
      <c r="E167" s="42"/>
      <c r="F167" s="97"/>
      <c r="G167" s="90"/>
      <c r="H167" s="106"/>
      <c r="I167" s="88"/>
      <c r="J167" s="97"/>
      <c r="K167" s="42"/>
      <c r="L167" s="97"/>
      <c r="M167" s="92"/>
      <c r="N167" s="107"/>
    </row>
    <row r="168" spans="1:14" ht="19.5" customHeight="1">
      <c r="A168" s="26"/>
      <c r="B168" s="26"/>
      <c r="C168" s="299" t="s">
        <v>917</v>
      </c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</row>
    <row r="169" spans="1:14" ht="19.5" customHeight="1">
      <c r="A169" s="298" t="s">
        <v>736</v>
      </c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</row>
    <row r="170" spans="1:14" ht="19.5" customHeight="1">
      <c r="A170" s="5"/>
      <c r="B170" s="5" t="s">
        <v>351</v>
      </c>
      <c r="C170" s="296" t="s">
        <v>856</v>
      </c>
      <c r="D170" s="297"/>
      <c r="E170" s="297"/>
      <c r="F170" s="297"/>
      <c r="G170" s="110" t="s">
        <v>799</v>
      </c>
      <c r="H170" s="67" t="s">
        <v>507</v>
      </c>
      <c r="I170" s="296" t="s">
        <v>857</v>
      </c>
      <c r="J170" s="297"/>
      <c r="K170" s="297"/>
      <c r="L170" s="297"/>
      <c r="M170" s="110" t="s">
        <v>799</v>
      </c>
      <c r="N170" s="63" t="s">
        <v>507</v>
      </c>
    </row>
    <row r="171" spans="1:22" ht="19.5" customHeight="1">
      <c r="A171" s="20">
        <v>1</v>
      </c>
      <c r="B171" s="48">
        <v>0.375</v>
      </c>
      <c r="C171" s="49" t="s">
        <v>663</v>
      </c>
      <c r="D171" s="93">
        <v>0</v>
      </c>
      <c r="E171" s="50" t="s">
        <v>352</v>
      </c>
      <c r="F171" s="93">
        <v>7</v>
      </c>
      <c r="G171" s="60" t="s">
        <v>666</v>
      </c>
      <c r="H171" s="69" t="s">
        <v>870</v>
      </c>
      <c r="I171" s="85" t="s">
        <v>492</v>
      </c>
      <c r="J171" s="94">
        <v>0</v>
      </c>
      <c r="K171" s="55" t="s">
        <v>352</v>
      </c>
      <c r="L171" s="94">
        <v>1</v>
      </c>
      <c r="M171" s="70" t="s">
        <v>553</v>
      </c>
      <c r="N171" s="104" t="s">
        <v>821</v>
      </c>
      <c r="P171" t="s">
        <v>871</v>
      </c>
      <c r="Q171" s="131"/>
      <c r="R171" s="131"/>
      <c r="S171" s="131"/>
      <c r="T171" s="100"/>
      <c r="U171" s="80"/>
      <c r="V171" s="80"/>
    </row>
    <row r="172" spans="1:22" ht="19.5" customHeight="1">
      <c r="A172" s="56">
        <v>2</v>
      </c>
      <c r="B172" s="57">
        <v>0.40277777777777773</v>
      </c>
      <c r="C172" s="86" t="s">
        <v>555</v>
      </c>
      <c r="D172" s="95">
        <v>1</v>
      </c>
      <c r="E172" s="59" t="s">
        <v>352</v>
      </c>
      <c r="F172" s="95">
        <v>1</v>
      </c>
      <c r="G172" s="75" t="s">
        <v>494</v>
      </c>
      <c r="H172" s="74" t="s">
        <v>822</v>
      </c>
      <c r="I172" s="86" t="s">
        <v>493</v>
      </c>
      <c r="J172" s="95">
        <v>0</v>
      </c>
      <c r="K172" s="59" t="s">
        <v>352</v>
      </c>
      <c r="L172" s="95">
        <v>1</v>
      </c>
      <c r="M172" s="75" t="s">
        <v>554</v>
      </c>
      <c r="N172" s="66" t="s">
        <v>869</v>
      </c>
      <c r="P172" t="s">
        <v>872</v>
      </c>
      <c r="Q172" s="131"/>
      <c r="R172" s="131"/>
      <c r="S172" s="131"/>
      <c r="T172" s="100"/>
      <c r="U172" s="80"/>
      <c r="V172" s="80"/>
    </row>
    <row r="173" spans="1:22" ht="19.5" customHeight="1">
      <c r="A173" s="82">
        <v>3</v>
      </c>
      <c r="B173" s="83">
        <v>0.4305555555555556</v>
      </c>
      <c r="C173" s="85" t="s">
        <v>542</v>
      </c>
      <c r="D173" s="94">
        <v>5</v>
      </c>
      <c r="E173" s="55" t="s">
        <v>352</v>
      </c>
      <c r="F173" s="94">
        <v>1</v>
      </c>
      <c r="G173" s="61" t="s">
        <v>544</v>
      </c>
      <c r="H173" s="73" t="s">
        <v>823</v>
      </c>
      <c r="I173" s="87" t="s">
        <v>543</v>
      </c>
      <c r="J173" s="96">
        <v>4</v>
      </c>
      <c r="K173" s="84" t="s">
        <v>352</v>
      </c>
      <c r="L173" s="96">
        <v>0</v>
      </c>
      <c r="M173" s="91" t="s">
        <v>548</v>
      </c>
      <c r="N173" s="111" t="s">
        <v>826</v>
      </c>
      <c r="P173" s="140" t="s">
        <v>1004</v>
      </c>
      <c r="Q173" s="131"/>
      <c r="R173" s="131"/>
      <c r="S173" s="131"/>
      <c r="T173" s="100"/>
      <c r="U173" s="80"/>
      <c r="V173" s="80"/>
    </row>
    <row r="174" spans="1:22" ht="19.5" customHeight="1">
      <c r="A174" s="56">
        <v>4</v>
      </c>
      <c r="B174" s="57">
        <v>0.4583333333333333</v>
      </c>
      <c r="C174" s="86" t="s">
        <v>546</v>
      </c>
      <c r="D174" s="95">
        <v>2</v>
      </c>
      <c r="E174" s="59" t="s">
        <v>352</v>
      </c>
      <c r="F174" s="95">
        <v>1</v>
      </c>
      <c r="G174" s="62" t="s">
        <v>547</v>
      </c>
      <c r="H174" s="74" t="s">
        <v>825</v>
      </c>
      <c r="I174" s="86" t="s">
        <v>549</v>
      </c>
      <c r="J174" s="95">
        <v>1</v>
      </c>
      <c r="K174" s="59" t="s">
        <v>352</v>
      </c>
      <c r="L174" s="95">
        <v>1</v>
      </c>
      <c r="M174" s="75" t="s">
        <v>550</v>
      </c>
      <c r="N174" s="66" t="s">
        <v>827</v>
      </c>
      <c r="P174" s="140" t="s">
        <v>1005</v>
      </c>
      <c r="Q174" s="9"/>
      <c r="R174" s="9"/>
      <c r="S174" s="9"/>
      <c r="T174" s="100"/>
      <c r="U174" s="80"/>
      <c r="V174" s="80"/>
    </row>
    <row r="175" spans="1:22" ht="19.5" customHeight="1">
      <c r="A175" s="82">
        <v>5</v>
      </c>
      <c r="B175" s="83">
        <v>0.4861111111111111</v>
      </c>
      <c r="C175" s="87" t="s">
        <v>583</v>
      </c>
      <c r="D175" s="96">
        <v>1</v>
      </c>
      <c r="E175" s="84" t="s">
        <v>352</v>
      </c>
      <c r="F175" s="96">
        <v>3</v>
      </c>
      <c r="G175" s="89" t="s">
        <v>575</v>
      </c>
      <c r="H175" s="103" t="s">
        <v>828</v>
      </c>
      <c r="I175" s="87" t="s">
        <v>577</v>
      </c>
      <c r="J175" s="96">
        <v>1</v>
      </c>
      <c r="K175" s="84" t="s">
        <v>352</v>
      </c>
      <c r="L175" s="96">
        <v>6</v>
      </c>
      <c r="M175" s="91" t="s">
        <v>574</v>
      </c>
      <c r="N175" s="111" t="s">
        <v>831</v>
      </c>
      <c r="P175" s="9"/>
      <c r="Q175" s="9"/>
      <c r="R175" s="9"/>
      <c r="S175" s="9"/>
      <c r="T175" s="100"/>
      <c r="U175" s="80"/>
      <c r="V175" s="80"/>
    </row>
    <row r="176" spans="1:22" ht="19.5" customHeight="1">
      <c r="A176" s="56">
        <v>6</v>
      </c>
      <c r="B176" s="57">
        <v>0.513888888888889</v>
      </c>
      <c r="C176" s="86" t="s">
        <v>582</v>
      </c>
      <c r="D176" s="95">
        <v>0</v>
      </c>
      <c r="E176" s="59" t="s">
        <v>352</v>
      </c>
      <c r="F176" s="95">
        <v>1</v>
      </c>
      <c r="G176" s="62" t="s">
        <v>580</v>
      </c>
      <c r="H176" s="74" t="s">
        <v>829</v>
      </c>
      <c r="I176" s="86" t="s">
        <v>581</v>
      </c>
      <c r="J176" s="95">
        <v>5</v>
      </c>
      <c r="K176" s="59" t="s">
        <v>352</v>
      </c>
      <c r="L176" s="95">
        <v>3</v>
      </c>
      <c r="M176" s="75" t="s">
        <v>578</v>
      </c>
      <c r="N176" s="66" t="s">
        <v>832</v>
      </c>
      <c r="P176" s="140" t="s">
        <v>987</v>
      </c>
      <c r="Q176" s="131"/>
      <c r="R176" s="131"/>
      <c r="S176" s="131"/>
      <c r="T176" s="100"/>
      <c r="U176" s="80"/>
      <c r="V176" s="80"/>
    </row>
    <row r="177" spans="1:22" ht="19.5" customHeight="1">
      <c r="A177" s="20"/>
      <c r="B177" s="48"/>
      <c r="C177" s="49"/>
      <c r="D177" s="93"/>
      <c r="E177" s="50"/>
      <c r="F177" s="93"/>
      <c r="G177" s="60"/>
      <c r="H177" s="69"/>
      <c r="I177" s="49"/>
      <c r="J177" s="93"/>
      <c r="K177" s="50"/>
      <c r="L177" s="93"/>
      <c r="M177" s="70"/>
      <c r="N177" s="64"/>
      <c r="P177" s="140" t="s">
        <v>988</v>
      </c>
      <c r="Q177" s="131"/>
      <c r="R177" s="131"/>
      <c r="S177" s="131"/>
      <c r="T177" s="100"/>
      <c r="U177" s="80"/>
      <c r="V177" s="80"/>
    </row>
    <row r="178" spans="1:22" ht="19.5" customHeight="1">
      <c r="A178" s="82"/>
      <c r="B178" s="83"/>
      <c r="C178" s="87"/>
      <c r="D178" s="96"/>
      <c r="E178" s="84"/>
      <c r="F178" s="96"/>
      <c r="G178" s="89"/>
      <c r="H178" s="103"/>
      <c r="I178" s="87"/>
      <c r="J178" s="96"/>
      <c r="K178" s="84"/>
      <c r="L178" s="96"/>
      <c r="M178" s="91"/>
      <c r="N178" s="111"/>
      <c r="P178" s="173"/>
      <c r="Q178" s="173"/>
      <c r="R178" s="173"/>
      <c r="S178" s="173"/>
      <c r="T178" s="100"/>
      <c r="U178" s="80"/>
      <c r="V178" s="80"/>
    </row>
    <row r="179" spans="1:22" ht="19.5" customHeight="1">
      <c r="A179" s="82"/>
      <c r="B179" s="83"/>
      <c r="C179" s="87"/>
      <c r="D179" s="96"/>
      <c r="E179" s="84"/>
      <c r="F179" s="96"/>
      <c r="G179" s="89"/>
      <c r="H179" s="103"/>
      <c r="I179" s="87"/>
      <c r="J179" s="96"/>
      <c r="K179" s="84"/>
      <c r="L179" s="96"/>
      <c r="M179" s="91"/>
      <c r="N179" s="111"/>
      <c r="P179" s="129">
        <v>1</v>
      </c>
      <c r="Q179" s="130">
        <v>2</v>
      </c>
      <c r="R179" s="129">
        <v>3</v>
      </c>
      <c r="S179" s="130">
        <v>10</v>
      </c>
      <c r="T179" s="100"/>
      <c r="U179" s="80"/>
      <c r="V179" s="80"/>
    </row>
    <row r="180" spans="1:22" ht="19.5" customHeight="1">
      <c r="A180" s="52"/>
      <c r="B180" s="53"/>
      <c r="C180" s="85"/>
      <c r="D180" s="94"/>
      <c r="E180" s="55"/>
      <c r="F180" s="94"/>
      <c r="G180" s="61"/>
      <c r="H180" s="73"/>
      <c r="I180" s="85"/>
      <c r="J180" s="94"/>
      <c r="K180" s="55"/>
      <c r="L180" s="94"/>
      <c r="M180" s="72"/>
      <c r="N180" s="65"/>
      <c r="P180" s="129">
        <v>4</v>
      </c>
      <c r="Q180" s="130">
        <v>9</v>
      </c>
      <c r="R180" s="135">
        <v>5</v>
      </c>
      <c r="S180" s="136">
        <v>8</v>
      </c>
      <c r="T180" s="100"/>
      <c r="U180" s="80"/>
      <c r="V180" s="80"/>
    </row>
    <row r="181" spans="1:19" ht="19.5" customHeight="1">
      <c r="A181" s="46"/>
      <c r="B181" s="46"/>
      <c r="C181" s="204"/>
      <c r="D181" s="205"/>
      <c r="E181" s="44"/>
      <c r="F181" s="205"/>
      <c r="G181" s="206"/>
      <c r="H181" s="207"/>
      <c r="I181" s="204"/>
      <c r="J181" s="205"/>
      <c r="K181" s="44"/>
      <c r="L181" s="205"/>
      <c r="M181" s="208"/>
      <c r="N181" s="209"/>
      <c r="P181" s="135">
        <v>6</v>
      </c>
      <c r="Q181" s="136">
        <v>7</v>
      </c>
      <c r="R181" s="131"/>
      <c r="S181" s="131"/>
    </row>
    <row r="182" spans="1:14" ht="19.5" customHeight="1">
      <c r="A182" s="25"/>
      <c r="B182" s="25"/>
      <c r="C182" s="299" t="s">
        <v>976</v>
      </c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</row>
    <row r="183" spans="1:14" ht="19.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1:14" ht="19.5" customHeight="1">
      <c r="A184" s="5"/>
      <c r="B184" s="5" t="s">
        <v>351</v>
      </c>
      <c r="C184" s="296" t="s">
        <v>864</v>
      </c>
      <c r="D184" s="297"/>
      <c r="E184" s="297"/>
      <c r="F184" s="297"/>
      <c r="G184" s="47" t="s">
        <v>640</v>
      </c>
      <c r="H184" s="67" t="s">
        <v>507</v>
      </c>
      <c r="I184" s="296" t="s">
        <v>865</v>
      </c>
      <c r="J184" s="297"/>
      <c r="K184" s="297"/>
      <c r="L184" s="297"/>
      <c r="M184" s="68" t="s">
        <v>640</v>
      </c>
      <c r="N184" s="63" t="s">
        <v>507</v>
      </c>
    </row>
    <row r="185" spans="1:21" ht="19.5" customHeight="1">
      <c r="A185" s="20">
        <v>1</v>
      </c>
      <c r="B185" s="48">
        <v>0.375</v>
      </c>
      <c r="C185" s="49" t="s">
        <v>602</v>
      </c>
      <c r="D185" s="93">
        <v>2</v>
      </c>
      <c r="E185" s="50" t="s">
        <v>352</v>
      </c>
      <c r="F185" s="93">
        <v>0</v>
      </c>
      <c r="G185" s="60" t="s">
        <v>596</v>
      </c>
      <c r="H185" s="69" t="s">
        <v>834</v>
      </c>
      <c r="I185" s="49" t="s">
        <v>597</v>
      </c>
      <c r="J185" s="93">
        <v>0</v>
      </c>
      <c r="K185" s="50" t="s">
        <v>352</v>
      </c>
      <c r="L185" s="93">
        <v>2</v>
      </c>
      <c r="M185" s="70" t="s">
        <v>595</v>
      </c>
      <c r="N185" s="104" t="s">
        <v>840</v>
      </c>
      <c r="P185" s="14"/>
      <c r="Q185" s="14"/>
      <c r="R185" s="14"/>
      <c r="S185" s="14"/>
      <c r="T185" s="100"/>
      <c r="U185" s="80"/>
    </row>
    <row r="186" spans="1:21" ht="19.5" customHeight="1">
      <c r="A186" s="52">
        <v>2</v>
      </c>
      <c r="B186" s="53">
        <v>0.40277777777777773</v>
      </c>
      <c r="C186" s="85" t="s">
        <v>598</v>
      </c>
      <c r="D186" s="94">
        <v>1</v>
      </c>
      <c r="E186" s="55" t="s">
        <v>352</v>
      </c>
      <c r="F186" s="94">
        <v>4</v>
      </c>
      <c r="G186" s="61" t="s">
        <v>833</v>
      </c>
      <c r="H186" s="71" t="s">
        <v>835</v>
      </c>
      <c r="I186" s="85" t="s">
        <v>600</v>
      </c>
      <c r="J186" s="94">
        <v>2</v>
      </c>
      <c r="K186" s="55" t="s">
        <v>352</v>
      </c>
      <c r="L186" s="94">
        <v>1</v>
      </c>
      <c r="M186" s="72" t="s">
        <v>594</v>
      </c>
      <c r="N186" s="65" t="s">
        <v>841</v>
      </c>
      <c r="P186" s="14"/>
      <c r="Q186" s="14"/>
      <c r="R186" s="14"/>
      <c r="S186" s="14"/>
      <c r="T186" s="100"/>
      <c r="U186" s="80"/>
    </row>
    <row r="187" spans="1:21" ht="19.5" customHeight="1">
      <c r="A187" s="56">
        <v>3</v>
      </c>
      <c r="B187" s="57">
        <v>0.4305555555555556</v>
      </c>
      <c r="C187" s="86" t="s">
        <v>601</v>
      </c>
      <c r="D187" s="95">
        <v>3</v>
      </c>
      <c r="E187" s="59" t="s">
        <v>352</v>
      </c>
      <c r="F187" s="95">
        <v>0</v>
      </c>
      <c r="G187" s="62" t="s">
        <v>599</v>
      </c>
      <c r="H187" s="74" t="s">
        <v>836</v>
      </c>
      <c r="I187" s="86"/>
      <c r="J187" s="95"/>
      <c r="K187" s="59" t="s">
        <v>352</v>
      </c>
      <c r="L187" s="95"/>
      <c r="M187" s="75"/>
      <c r="N187" s="66"/>
      <c r="P187" s="14"/>
      <c r="Q187" s="14"/>
      <c r="R187" s="14"/>
      <c r="S187" s="14"/>
      <c r="T187" s="100"/>
      <c r="U187" s="80"/>
    </row>
    <row r="188" spans="1:21" ht="19.5" customHeight="1">
      <c r="A188" s="20">
        <v>4</v>
      </c>
      <c r="B188" s="48">
        <v>0.4583333333333333</v>
      </c>
      <c r="C188" s="142" t="s">
        <v>615</v>
      </c>
      <c r="D188" s="93">
        <v>4</v>
      </c>
      <c r="E188" s="143" t="s">
        <v>352</v>
      </c>
      <c r="F188" s="93">
        <v>0</v>
      </c>
      <c r="G188" s="144" t="s">
        <v>515</v>
      </c>
      <c r="H188" s="181" t="s">
        <v>837</v>
      </c>
      <c r="I188" s="145" t="s">
        <v>516</v>
      </c>
      <c r="J188" s="94">
        <v>1</v>
      </c>
      <c r="K188" s="147" t="s">
        <v>1011</v>
      </c>
      <c r="L188" s="94">
        <v>1</v>
      </c>
      <c r="M188" s="148" t="s">
        <v>613</v>
      </c>
      <c r="N188" s="195" t="s">
        <v>842</v>
      </c>
      <c r="O188" s="140"/>
      <c r="P188" s="140" t="s">
        <v>1008</v>
      </c>
      <c r="Q188" s="196"/>
      <c r="R188" s="196"/>
      <c r="S188" s="196"/>
      <c r="T188" s="197"/>
      <c r="U188" s="80"/>
    </row>
    <row r="189" spans="1:21" ht="19.5" customHeight="1">
      <c r="A189" s="56">
        <v>5</v>
      </c>
      <c r="B189" s="57">
        <v>0.4861111111111111</v>
      </c>
      <c r="C189" s="198" t="s">
        <v>518</v>
      </c>
      <c r="D189" s="95">
        <v>3</v>
      </c>
      <c r="E189" s="199" t="s">
        <v>1012</v>
      </c>
      <c r="F189" s="95">
        <v>0</v>
      </c>
      <c r="G189" s="200" t="s">
        <v>519</v>
      </c>
      <c r="H189" s="201" t="s">
        <v>838</v>
      </c>
      <c r="I189" s="198" t="s">
        <v>517</v>
      </c>
      <c r="J189" s="95">
        <v>5</v>
      </c>
      <c r="K189" s="199" t="s">
        <v>1010</v>
      </c>
      <c r="L189" s="95">
        <v>2</v>
      </c>
      <c r="M189" s="202" t="s">
        <v>520</v>
      </c>
      <c r="N189" s="203" t="s">
        <v>839</v>
      </c>
      <c r="O189" s="140"/>
      <c r="P189" s="140" t="s">
        <v>1009</v>
      </c>
      <c r="Q189" s="196"/>
      <c r="R189" s="196"/>
      <c r="S189" s="196"/>
      <c r="T189" s="197"/>
      <c r="U189" s="80"/>
    </row>
    <row r="190" spans="1:21" ht="19.5" customHeight="1">
      <c r="A190" s="82"/>
      <c r="B190" s="83"/>
      <c r="C190" s="87"/>
      <c r="D190" s="96"/>
      <c r="E190" s="84"/>
      <c r="F190" s="96"/>
      <c r="G190" s="89"/>
      <c r="H190" s="103"/>
      <c r="I190" s="87"/>
      <c r="J190" s="96"/>
      <c r="K190" s="84"/>
      <c r="L190" s="96"/>
      <c r="M190" s="91"/>
      <c r="N190" s="105"/>
      <c r="P190" s="4"/>
      <c r="Q190" s="4"/>
      <c r="R190" s="4"/>
      <c r="S190" s="4"/>
      <c r="T190" s="100"/>
      <c r="U190" s="80"/>
    </row>
    <row r="191" spans="1:21" ht="19.5" customHeight="1">
      <c r="A191" s="82"/>
      <c r="B191" s="83"/>
      <c r="C191" s="87"/>
      <c r="D191" s="96"/>
      <c r="E191" s="84"/>
      <c r="F191" s="96"/>
      <c r="G191" s="89"/>
      <c r="H191" s="103"/>
      <c r="I191" s="87"/>
      <c r="J191" s="96"/>
      <c r="K191" s="84"/>
      <c r="L191" s="96"/>
      <c r="M191" s="91"/>
      <c r="N191" s="111"/>
      <c r="P191" s="4"/>
      <c r="Q191" s="4"/>
      <c r="R191" s="4"/>
      <c r="S191" s="4"/>
      <c r="T191" s="100"/>
      <c r="U191" s="80"/>
    </row>
    <row r="192" spans="1:21" ht="19.5" customHeight="1">
      <c r="A192" s="52"/>
      <c r="B192" s="53"/>
      <c r="C192" s="85"/>
      <c r="D192" s="94"/>
      <c r="E192" s="55"/>
      <c r="F192" s="94"/>
      <c r="G192" s="61"/>
      <c r="H192" s="71"/>
      <c r="I192" s="85"/>
      <c r="J192" s="94"/>
      <c r="K192" s="55"/>
      <c r="L192" s="94"/>
      <c r="M192" s="72"/>
      <c r="N192" s="65"/>
      <c r="P192" s="4"/>
      <c r="Q192" s="4"/>
      <c r="R192" s="4"/>
      <c r="S192" s="4"/>
      <c r="T192" s="100"/>
      <c r="U192" s="80"/>
    </row>
    <row r="193" spans="1:21" ht="19.5" customHeight="1">
      <c r="A193" s="52"/>
      <c r="B193" s="53"/>
      <c r="C193" s="85"/>
      <c r="D193" s="94"/>
      <c r="E193" s="55"/>
      <c r="F193" s="94"/>
      <c r="G193" s="61"/>
      <c r="H193" s="71"/>
      <c r="I193" s="85"/>
      <c r="J193" s="94"/>
      <c r="K193" s="55"/>
      <c r="L193" s="94"/>
      <c r="M193" s="72"/>
      <c r="N193" s="65"/>
      <c r="P193" s="4"/>
      <c r="Q193" s="4"/>
      <c r="R193" s="4"/>
      <c r="S193" s="4"/>
      <c r="T193" s="100"/>
      <c r="U193" s="80"/>
    </row>
    <row r="194" spans="1:21" ht="19.5" customHeight="1">
      <c r="A194" s="52"/>
      <c r="B194" s="53"/>
      <c r="C194" s="85"/>
      <c r="D194" s="94"/>
      <c r="E194" s="55"/>
      <c r="F194" s="94"/>
      <c r="G194" s="61"/>
      <c r="H194" s="73"/>
      <c r="I194" s="85"/>
      <c r="J194" s="94"/>
      <c r="K194" s="55"/>
      <c r="L194" s="94"/>
      <c r="M194" s="72"/>
      <c r="N194" s="65"/>
      <c r="P194" s="4"/>
      <c r="Q194" s="4"/>
      <c r="R194" s="4"/>
      <c r="S194" s="4"/>
      <c r="T194" s="100"/>
      <c r="U194" s="80"/>
    </row>
    <row r="195" spans="1:14" ht="19.5" customHeight="1">
      <c r="A195" s="46"/>
      <c r="B195" s="46"/>
      <c r="C195" s="204"/>
      <c r="D195" s="205"/>
      <c r="E195" s="44"/>
      <c r="F195" s="205"/>
      <c r="G195" s="206"/>
      <c r="H195" s="207"/>
      <c r="I195" s="204"/>
      <c r="J195" s="205"/>
      <c r="K195" s="44"/>
      <c r="L195" s="205"/>
      <c r="M195" s="208"/>
      <c r="N195" s="209"/>
    </row>
    <row r="196" spans="1:14" ht="19.5" customHeight="1">
      <c r="A196" s="113"/>
      <c r="B196" s="113"/>
      <c r="C196" s="299" t="s">
        <v>918</v>
      </c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</row>
    <row r="197" spans="1:14" ht="19.5" customHeight="1">
      <c r="A197" s="298" t="s">
        <v>986</v>
      </c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</row>
    <row r="198" spans="1:14" ht="19.5" customHeight="1">
      <c r="A198" s="5"/>
      <c r="B198" s="5" t="s">
        <v>351</v>
      </c>
      <c r="C198" s="300" t="s">
        <v>864</v>
      </c>
      <c r="D198" s="301"/>
      <c r="E198" s="301"/>
      <c r="F198" s="301"/>
      <c r="G198" s="138" t="s">
        <v>900</v>
      </c>
      <c r="H198" s="67" t="s">
        <v>507</v>
      </c>
      <c r="I198" s="296"/>
      <c r="J198" s="297"/>
      <c r="K198" s="297"/>
      <c r="L198" s="297"/>
      <c r="M198" s="68" t="s">
        <v>734</v>
      </c>
      <c r="N198" s="63" t="s">
        <v>507</v>
      </c>
    </row>
    <row r="199" spans="1:14" ht="19.5" customHeight="1">
      <c r="A199" s="20">
        <v>1</v>
      </c>
      <c r="B199" s="48">
        <v>0.375</v>
      </c>
      <c r="C199" s="184" t="s">
        <v>579</v>
      </c>
      <c r="D199" s="96">
        <v>0</v>
      </c>
      <c r="E199" s="185" t="s">
        <v>352</v>
      </c>
      <c r="F199" s="96">
        <v>4</v>
      </c>
      <c r="G199" s="186" t="s">
        <v>576</v>
      </c>
      <c r="H199" s="177" t="s">
        <v>645</v>
      </c>
      <c r="I199" s="49"/>
      <c r="J199" s="93"/>
      <c r="K199" s="50"/>
      <c r="L199" s="93"/>
      <c r="M199" s="70"/>
      <c r="N199" s="104"/>
    </row>
    <row r="200" spans="1:14" ht="19.5" customHeight="1">
      <c r="A200" s="52">
        <v>2</v>
      </c>
      <c r="B200" s="53">
        <v>0.40277777777777773</v>
      </c>
      <c r="C200" s="145"/>
      <c r="D200" s="146"/>
      <c r="E200" s="147"/>
      <c r="F200" s="146"/>
      <c r="G200" s="148"/>
      <c r="H200" s="71"/>
      <c r="I200" s="85"/>
      <c r="J200" s="94"/>
      <c r="K200" s="55"/>
      <c r="L200" s="94"/>
      <c r="M200" s="72"/>
      <c r="N200" s="65"/>
    </row>
    <row r="201" spans="1:14" ht="19.5" customHeight="1">
      <c r="A201" s="52">
        <v>3</v>
      </c>
      <c r="B201" s="53">
        <v>0.4305555555555556</v>
      </c>
      <c r="C201" s="145"/>
      <c r="D201" s="146"/>
      <c r="E201" s="147"/>
      <c r="F201" s="146"/>
      <c r="G201" s="148"/>
      <c r="H201" s="71"/>
      <c r="I201" s="85"/>
      <c r="J201" s="94"/>
      <c r="K201" s="55"/>
      <c r="L201" s="94"/>
      <c r="M201" s="72"/>
      <c r="N201" s="65"/>
    </row>
    <row r="202" spans="1:14" ht="19.5" customHeight="1">
      <c r="A202" s="52">
        <v>4</v>
      </c>
      <c r="B202" s="53">
        <v>0.4583333333333333</v>
      </c>
      <c r="C202" s="145"/>
      <c r="D202" s="146"/>
      <c r="E202" s="147"/>
      <c r="F202" s="146"/>
      <c r="G202" s="148"/>
      <c r="H202" s="73"/>
      <c r="I202" s="85"/>
      <c r="J202" s="94"/>
      <c r="K202" s="55"/>
      <c r="L202" s="94"/>
      <c r="M202" s="72"/>
      <c r="N202" s="65"/>
    </row>
    <row r="203" spans="1:14" ht="19.5" customHeight="1">
      <c r="A203" s="52">
        <v>5</v>
      </c>
      <c r="B203" s="53">
        <v>0.4861111111111111</v>
      </c>
      <c r="C203" s="174"/>
      <c r="D203" s="96"/>
      <c r="E203" s="175"/>
      <c r="F203" s="96"/>
      <c r="G203" s="176"/>
      <c r="H203" s="177"/>
      <c r="I203" s="85"/>
      <c r="J203" s="94"/>
      <c r="K203" s="55"/>
      <c r="L203" s="94"/>
      <c r="M203" s="72"/>
      <c r="N203" s="65"/>
    </row>
    <row r="204" spans="1:14" ht="19.5" customHeight="1">
      <c r="A204" s="82">
        <v>6</v>
      </c>
      <c r="B204" s="83">
        <v>0.513888888888889</v>
      </c>
      <c r="C204" s="145"/>
      <c r="D204" s="146"/>
      <c r="E204" s="147"/>
      <c r="F204" s="146"/>
      <c r="G204" s="148"/>
      <c r="H204" s="103"/>
      <c r="I204" s="87"/>
      <c r="J204" s="96"/>
      <c r="K204" s="84"/>
      <c r="L204" s="96"/>
      <c r="M204" s="91"/>
      <c r="N204" s="105"/>
    </row>
    <row r="205" spans="1:14" ht="19.5" customHeight="1">
      <c r="A205" s="52">
        <v>7</v>
      </c>
      <c r="B205" s="53">
        <v>0.5416666666666666</v>
      </c>
      <c r="C205" s="85"/>
      <c r="D205" s="94"/>
      <c r="E205" s="55"/>
      <c r="F205" s="94"/>
      <c r="G205" s="61"/>
      <c r="H205" s="71"/>
      <c r="I205" s="85"/>
      <c r="J205" s="94"/>
      <c r="K205" s="55"/>
      <c r="L205" s="94"/>
      <c r="M205" s="72"/>
      <c r="N205" s="65"/>
    </row>
    <row r="206" spans="1:14" ht="19.5" customHeight="1">
      <c r="A206" s="52">
        <v>8</v>
      </c>
      <c r="B206" s="53">
        <v>0.5694444444444444</v>
      </c>
      <c r="C206" s="85"/>
      <c r="D206" s="94"/>
      <c r="E206" s="55"/>
      <c r="F206" s="94"/>
      <c r="G206" s="61"/>
      <c r="H206" s="71"/>
      <c r="I206" s="85"/>
      <c r="J206" s="94"/>
      <c r="K206" s="55"/>
      <c r="L206" s="94"/>
      <c r="M206" s="72"/>
      <c r="N206" s="65"/>
    </row>
    <row r="207" spans="1:14" ht="19.5" customHeight="1">
      <c r="A207" s="52">
        <v>9</v>
      </c>
      <c r="B207" s="53">
        <v>0.5972222222222222</v>
      </c>
      <c r="C207" s="85"/>
      <c r="D207" s="94"/>
      <c r="E207" s="55"/>
      <c r="F207" s="94"/>
      <c r="G207" s="61"/>
      <c r="H207" s="71"/>
      <c r="I207" s="85"/>
      <c r="J207" s="94"/>
      <c r="K207" s="55"/>
      <c r="L207" s="94"/>
      <c r="M207" s="72"/>
      <c r="N207" s="65"/>
    </row>
    <row r="208" spans="1:14" ht="19.5" customHeight="1">
      <c r="A208" s="56">
        <v>10</v>
      </c>
      <c r="B208" s="57">
        <v>0.625</v>
      </c>
      <c r="C208" s="86"/>
      <c r="D208" s="95"/>
      <c r="E208" s="59"/>
      <c r="F208" s="95"/>
      <c r="G208" s="62"/>
      <c r="H208" s="102"/>
      <c r="I208" s="86"/>
      <c r="J208" s="95"/>
      <c r="K208" s="59"/>
      <c r="L208" s="95"/>
      <c r="M208" s="75"/>
      <c r="N208" s="66"/>
    </row>
    <row r="209" spans="1:14" ht="19.5" customHeight="1">
      <c r="A209" s="5"/>
      <c r="B209" s="5"/>
      <c r="C209" s="88"/>
      <c r="D209" s="97"/>
      <c r="E209" s="42"/>
      <c r="F209" s="97"/>
      <c r="G209" s="90"/>
      <c r="H209" s="106"/>
      <c r="I209" s="88"/>
      <c r="J209" s="97"/>
      <c r="K209" s="42"/>
      <c r="L209" s="97"/>
      <c r="M209" s="92"/>
      <c r="N209" s="107"/>
    </row>
    <row r="210" spans="1:14" ht="19.5" customHeight="1">
      <c r="A210" s="9"/>
      <c r="B210" s="9"/>
      <c r="C210" s="299" t="s">
        <v>1034</v>
      </c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</row>
    <row r="211" spans="1:14" ht="19.5" customHeight="1">
      <c r="A211" s="298" t="s">
        <v>737</v>
      </c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</row>
    <row r="212" spans="1:14" ht="19.5" customHeight="1">
      <c r="A212" s="5"/>
      <c r="B212" s="5" t="s">
        <v>351</v>
      </c>
      <c r="C212" s="300" t="s">
        <v>864</v>
      </c>
      <c r="D212" s="301"/>
      <c r="E212" s="301"/>
      <c r="F212" s="301"/>
      <c r="G212" s="138"/>
      <c r="H212" s="67" t="s">
        <v>507</v>
      </c>
      <c r="I212" s="300" t="s">
        <v>865</v>
      </c>
      <c r="J212" s="301"/>
      <c r="K212" s="301"/>
      <c r="L212" s="301"/>
      <c r="M212" s="68"/>
      <c r="N212" s="63" t="s">
        <v>507</v>
      </c>
    </row>
    <row r="213" spans="1:14" ht="19.5" customHeight="1">
      <c r="A213" s="179">
        <v>1</v>
      </c>
      <c r="B213" s="180">
        <v>0.375</v>
      </c>
      <c r="C213" s="142" t="s">
        <v>1001</v>
      </c>
      <c r="D213" s="93">
        <v>0</v>
      </c>
      <c r="E213" s="143" t="s">
        <v>1002</v>
      </c>
      <c r="F213" s="93">
        <v>0</v>
      </c>
      <c r="G213" s="144" t="s">
        <v>1003</v>
      </c>
      <c r="H213" s="181" t="s">
        <v>643</v>
      </c>
      <c r="I213" s="142" t="s">
        <v>895</v>
      </c>
      <c r="J213" s="93">
        <v>0</v>
      </c>
      <c r="K213" s="143" t="s">
        <v>995</v>
      </c>
      <c r="L213" s="93">
        <v>7</v>
      </c>
      <c r="M213" s="144" t="s">
        <v>896</v>
      </c>
      <c r="N213" s="181" t="s">
        <v>648</v>
      </c>
    </row>
    <row r="214" spans="1:14" ht="19.5" customHeight="1">
      <c r="A214" s="182">
        <v>2</v>
      </c>
      <c r="B214" s="183">
        <v>0.40277777777777773</v>
      </c>
      <c r="C214" s="184" t="s">
        <v>602</v>
      </c>
      <c r="D214" s="96">
        <v>8</v>
      </c>
      <c r="E214" s="185" t="s">
        <v>995</v>
      </c>
      <c r="F214" s="96">
        <v>0</v>
      </c>
      <c r="G214" s="186" t="s">
        <v>594</v>
      </c>
      <c r="H214" s="187" t="s">
        <v>996</v>
      </c>
      <c r="I214" s="184" t="s">
        <v>593</v>
      </c>
      <c r="J214" s="96">
        <v>3</v>
      </c>
      <c r="K214" s="185" t="s">
        <v>995</v>
      </c>
      <c r="L214" s="96">
        <v>0</v>
      </c>
      <c r="M214" s="188" t="s">
        <v>599</v>
      </c>
      <c r="N214" s="189" t="s">
        <v>919</v>
      </c>
    </row>
    <row r="215" spans="1:14" ht="19.5" customHeight="1">
      <c r="A215" s="182">
        <v>3</v>
      </c>
      <c r="B215" s="183">
        <v>0.4305555555555556</v>
      </c>
      <c r="C215" s="145" t="s">
        <v>997</v>
      </c>
      <c r="D215" s="94">
        <v>0</v>
      </c>
      <c r="E215" s="147" t="s">
        <v>995</v>
      </c>
      <c r="F215" s="94">
        <v>3</v>
      </c>
      <c r="G215" s="148" t="s">
        <v>800</v>
      </c>
      <c r="H215" s="190" t="s">
        <v>644</v>
      </c>
      <c r="I215" s="145" t="s">
        <v>896</v>
      </c>
      <c r="J215" s="94">
        <v>1</v>
      </c>
      <c r="K215" s="147" t="s">
        <v>998</v>
      </c>
      <c r="L215" s="94">
        <v>3</v>
      </c>
      <c r="M215" s="148" t="s">
        <v>897</v>
      </c>
      <c r="N215" s="187" t="s">
        <v>649</v>
      </c>
    </row>
    <row r="216" spans="1:14" ht="19.5" customHeight="1">
      <c r="A216" s="182">
        <v>4</v>
      </c>
      <c r="B216" s="183">
        <v>0.4583333333333333</v>
      </c>
      <c r="C216" s="145" t="s">
        <v>601</v>
      </c>
      <c r="D216" s="94">
        <v>1</v>
      </c>
      <c r="E216" s="147" t="s">
        <v>999</v>
      </c>
      <c r="F216" s="94">
        <v>0</v>
      </c>
      <c r="G216" s="148" t="s">
        <v>595</v>
      </c>
      <c r="H216" s="190" t="s">
        <v>922</v>
      </c>
      <c r="I216" s="145" t="s">
        <v>596</v>
      </c>
      <c r="J216" s="94">
        <v>4</v>
      </c>
      <c r="K216" s="147" t="s">
        <v>995</v>
      </c>
      <c r="L216" s="94">
        <v>1</v>
      </c>
      <c r="M216" s="191" t="s">
        <v>600</v>
      </c>
      <c r="N216" s="192" t="s">
        <v>920</v>
      </c>
    </row>
    <row r="217" spans="1:14" ht="19.5" customHeight="1">
      <c r="A217" s="182">
        <v>5</v>
      </c>
      <c r="B217" s="183">
        <v>0.4861111111111111</v>
      </c>
      <c r="C217" s="145" t="s">
        <v>597</v>
      </c>
      <c r="D217" s="94">
        <v>0</v>
      </c>
      <c r="E217" s="147" t="s">
        <v>352</v>
      </c>
      <c r="F217" s="94">
        <v>2</v>
      </c>
      <c r="G217" s="148" t="s">
        <v>598</v>
      </c>
      <c r="H217" s="190" t="s">
        <v>830</v>
      </c>
      <c r="I217" s="145" t="s">
        <v>897</v>
      </c>
      <c r="J217" s="94">
        <v>3</v>
      </c>
      <c r="K217" s="147" t="s">
        <v>1006</v>
      </c>
      <c r="L217" s="94">
        <v>0</v>
      </c>
      <c r="M217" s="148" t="s">
        <v>895</v>
      </c>
      <c r="N217" s="192" t="s">
        <v>921</v>
      </c>
    </row>
    <row r="218" spans="1:14" ht="19.5" customHeight="1">
      <c r="A218" s="193">
        <v>6</v>
      </c>
      <c r="B218" s="194">
        <v>0.513888888888889</v>
      </c>
      <c r="C218" s="145" t="s">
        <v>594</v>
      </c>
      <c r="D218" s="94">
        <v>0</v>
      </c>
      <c r="E218" s="147" t="s">
        <v>352</v>
      </c>
      <c r="F218" s="94">
        <v>10</v>
      </c>
      <c r="G218" s="148" t="s">
        <v>601</v>
      </c>
      <c r="H218" s="190" t="s">
        <v>824</v>
      </c>
      <c r="I218" s="145" t="s">
        <v>868</v>
      </c>
      <c r="J218" s="94">
        <v>2</v>
      </c>
      <c r="K218" s="147" t="s">
        <v>998</v>
      </c>
      <c r="L218" s="94">
        <v>0</v>
      </c>
      <c r="M218" s="148" t="s">
        <v>499</v>
      </c>
      <c r="N218" s="192" t="s">
        <v>843</v>
      </c>
    </row>
    <row r="219" spans="1:14" ht="19.5" customHeight="1">
      <c r="A219" s="182">
        <v>7</v>
      </c>
      <c r="B219" s="183">
        <v>0.5416666666666666</v>
      </c>
      <c r="C219" s="145" t="s">
        <v>595</v>
      </c>
      <c r="D219" s="94">
        <v>2</v>
      </c>
      <c r="E219" s="147" t="s">
        <v>352</v>
      </c>
      <c r="F219" s="94">
        <v>1</v>
      </c>
      <c r="G219" s="148" t="s">
        <v>598</v>
      </c>
      <c r="H219" s="177" t="s">
        <v>646</v>
      </c>
      <c r="I219" s="145" t="s">
        <v>599</v>
      </c>
      <c r="J219" s="94">
        <v>2</v>
      </c>
      <c r="K219" s="147" t="s">
        <v>1006</v>
      </c>
      <c r="L219" s="94">
        <v>2</v>
      </c>
      <c r="M219" s="191" t="s">
        <v>602</v>
      </c>
      <c r="N219" s="192" t="s">
        <v>647</v>
      </c>
    </row>
    <row r="220" spans="1:14" ht="19.5" customHeight="1">
      <c r="A220" s="182">
        <v>8</v>
      </c>
      <c r="B220" s="183">
        <v>0.5694444444444444</v>
      </c>
      <c r="C220" s="184" t="s">
        <v>541</v>
      </c>
      <c r="D220" s="96">
        <v>1</v>
      </c>
      <c r="E220" s="185" t="s">
        <v>352</v>
      </c>
      <c r="F220" s="96">
        <v>3</v>
      </c>
      <c r="G220" s="186" t="s">
        <v>545</v>
      </c>
      <c r="H220" s="187" t="s">
        <v>642</v>
      </c>
      <c r="I220" s="145" t="s">
        <v>600</v>
      </c>
      <c r="J220" s="94">
        <v>0</v>
      </c>
      <c r="K220" s="147" t="s">
        <v>999</v>
      </c>
      <c r="L220" s="94">
        <v>6</v>
      </c>
      <c r="M220" s="191" t="s">
        <v>593</v>
      </c>
      <c r="N220" s="192" t="s">
        <v>650</v>
      </c>
    </row>
    <row r="221" spans="1:14" ht="19.5" customHeight="1">
      <c r="A221" s="52">
        <v>9</v>
      </c>
      <c r="B221" s="53">
        <v>0.5972222222222222</v>
      </c>
      <c r="C221" s="184"/>
      <c r="D221" s="96"/>
      <c r="E221" s="185"/>
      <c r="F221" s="96"/>
      <c r="G221" s="186"/>
      <c r="H221" s="187"/>
      <c r="I221" s="145" t="s">
        <v>596</v>
      </c>
      <c r="J221" s="94">
        <v>0</v>
      </c>
      <c r="K221" s="147" t="s">
        <v>995</v>
      </c>
      <c r="L221" s="94">
        <v>1</v>
      </c>
      <c r="M221" s="191" t="s">
        <v>597</v>
      </c>
      <c r="N221" s="192" t="s">
        <v>1007</v>
      </c>
    </row>
    <row r="222" spans="1:14" ht="19.5" customHeight="1">
      <c r="A222" s="56"/>
      <c r="B222" s="57"/>
      <c r="C222" s="86"/>
      <c r="D222" s="95"/>
      <c r="E222" s="59"/>
      <c r="F222" s="95"/>
      <c r="G222" s="62"/>
      <c r="H222" s="102"/>
      <c r="I222" s="86"/>
      <c r="J222" s="95"/>
      <c r="K222" s="59"/>
      <c r="L222" s="95"/>
      <c r="M222" s="75"/>
      <c r="N222" s="66"/>
    </row>
    <row r="223" spans="1:14" ht="19.5" customHeight="1">
      <c r="A223" s="5"/>
      <c r="B223" s="5"/>
      <c r="C223" s="88"/>
      <c r="D223" s="97"/>
      <c r="E223" s="42"/>
      <c r="F223" s="97"/>
      <c r="G223" s="90"/>
      <c r="H223" s="106"/>
      <c r="I223" s="88"/>
      <c r="J223" s="97"/>
      <c r="K223" s="42"/>
      <c r="L223" s="97"/>
      <c r="M223" s="92"/>
      <c r="N223" s="107"/>
    </row>
    <row r="224" spans="1:14" ht="19.5" customHeight="1">
      <c r="A224" s="9"/>
      <c r="B224" s="9"/>
      <c r="C224" s="299" t="s">
        <v>994</v>
      </c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</row>
    <row r="225" spans="1:14" ht="19.5" customHeight="1">
      <c r="A225" s="8"/>
      <c r="B225" s="2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3.5">
      <c r="A226" s="8"/>
      <c r="B226" s="2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3.5">
      <c r="A227" s="8"/>
      <c r="B227" s="2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3.5">
      <c r="A228" s="8"/>
      <c r="B228" s="2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3.5">
      <c r="A229" s="8"/>
      <c r="B229" s="2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3.5">
      <c r="A230" s="8"/>
      <c r="B230" s="2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3.5">
      <c r="A231" s="8"/>
      <c r="B231" s="2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3.5">
      <c r="A232" s="8"/>
      <c r="B232" s="2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3.5">
      <c r="A233" s="8"/>
      <c r="B233" s="2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3.5">
      <c r="A234" s="8"/>
      <c r="B234" s="2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3.5">
      <c r="A235" s="8"/>
      <c r="B235" s="2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3.5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3.5">
      <c r="A239" s="307"/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</row>
    <row r="240" spans="1:14" ht="13.5">
      <c r="A240" s="9"/>
      <c r="B240" s="9"/>
      <c r="C240" s="306"/>
      <c r="D240" s="306"/>
      <c r="E240" s="306"/>
      <c r="F240" s="306"/>
      <c r="G240" s="306"/>
      <c r="H240" s="9"/>
      <c r="I240" s="306"/>
      <c r="J240" s="306"/>
      <c r="K240" s="306"/>
      <c r="L240" s="306"/>
      <c r="M240" s="306"/>
      <c r="N240" s="9"/>
    </row>
    <row r="241" spans="1:14" ht="13.5">
      <c r="A241" s="8"/>
      <c r="B241" s="2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3.5">
      <c r="A242" s="8"/>
      <c r="B242" s="2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3.5">
      <c r="A243" s="8"/>
      <c r="B243" s="2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3.5">
      <c r="A244" s="8"/>
      <c r="B244" s="2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3.5">
      <c r="A245" s="8"/>
      <c r="B245" s="2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3.5">
      <c r="A246" s="8"/>
      <c r="B246" s="2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3.5">
      <c r="A247" s="8"/>
      <c r="B247" s="2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3.5">
      <c r="A248" s="8"/>
      <c r="B248" s="2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3.5">
      <c r="A249" s="8"/>
      <c r="B249" s="2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3.5">
      <c r="A250" s="8"/>
      <c r="B250" s="2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3.5">
      <c r="A251" s="8"/>
      <c r="B251" s="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3.5">
      <c r="A252" s="307"/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</row>
    <row r="253" spans="1:14" ht="13.5">
      <c r="A253" s="9"/>
      <c r="B253" s="9"/>
      <c r="C253" s="306"/>
      <c r="D253" s="306"/>
      <c r="E253" s="306"/>
      <c r="F253" s="306"/>
      <c r="G253" s="306"/>
      <c r="H253" s="9"/>
      <c r="I253" s="306"/>
      <c r="J253" s="306"/>
      <c r="K253" s="306"/>
      <c r="L253" s="306"/>
      <c r="M253" s="306"/>
      <c r="N253" s="9"/>
    </row>
    <row r="254" spans="1:14" ht="13.5">
      <c r="A254" s="8"/>
      <c r="B254" s="2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3.5">
      <c r="A255" s="8"/>
      <c r="B255" s="2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3.5">
      <c r="A256" s="8"/>
      <c r="B256" s="2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3.5">
      <c r="A257" s="8"/>
      <c r="B257" s="2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3.5">
      <c r="A258" s="8"/>
      <c r="B258" s="2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3.5">
      <c r="A259" s="8"/>
      <c r="B259" s="2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3.5">
      <c r="A260" s="8"/>
      <c r="B260" s="2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3.5">
      <c r="A261" s="8"/>
      <c r="B261" s="2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3.5">
      <c r="A262" s="8"/>
      <c r="B262" s="2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3.5">
      <c r="A263" s="8"/>
      <c r="B263" s="2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3.5">
      <c r="A264" s="8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3.5">
      <c r="A265" s="307"/>
      <c r="B265" s="307"/>
      <c r="C265" s="307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</row>
    <row r="266" spans="1:14" ht="13.5">
      <c r="A266" s="9"/>
      <c r="B266" s="9"/>
      <c r="C266" s="306"/>
      <c r="D266" s="306"/>
      <c r="E266" s="306"/>
      <c r="F266" s="306"/>
      <c r="G266" s="306"/>
      <c r="H266" s="9"/>
      <c r="I266" s="306"/>
      <c r="J266" s="306"/>
      <c r="K266" s="306"/>
      <c r="L266" s="306"/>
      <c r="M266" s="306"/>
      <c r="N266" s="9"/>
    </row>
    <row r="267" spans="1:14" ht="13.5">
      <c r="A267" s="8"/>
      <c r="B267" s="2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3.5">
      <c r="A268" s="8"/>
      <c r="B268" s="2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3.5">
      <c r="A269" s="8"/>
      <c r="B269" s="2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3.5">
      <c r="A270" s="8"/>
      <c r="B270" s="2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3.5">
      <c r="A271" s="8"/>
      <c r="B271" s="2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3.5">
      <c r="A272" s="8"/>
      <c r="B272" s="2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3.5">
      <c r="A273" s="8"/>
      <c r="B273" s="2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3.5">
      <c r="A274" s="8"/>
      <c r="B274" s="2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3.5">
      <c r="A275" s="8"/>
      <c r="B275" s="2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3.5">
      <c r="A276" s="8"/>
      <c r="B276" s="2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3.5">
      <c r="A277" s="8"/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3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3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3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3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3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3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3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3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3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3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3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3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3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3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3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3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3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3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3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3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3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3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3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3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3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3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3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3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3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3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3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3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3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3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3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3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3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3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3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3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3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3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3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3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3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3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3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3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3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3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3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3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3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3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3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3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3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3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3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3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3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3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3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3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3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3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3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3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3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3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3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3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3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3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3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3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3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3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3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3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3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3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3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3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3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3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3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3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3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3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3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3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3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3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3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3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3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3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3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3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3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3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3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3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3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3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3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3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3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3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</sheetData>
  <sheetProtection/>
  <mergeCells count="65">
    <mergeCell ref="C28:N28"/>
    <mergeCell ref="C156:F156"/>
    <mergeCell ref="I156:L156"/>
    <mergeCell ref="C128:F128"/>
    <mergeCell ref="I128:L128"/>
    <mergeCell ref="C142:F142"/>
    <mergeCell ref="C126:N126"/>
    <mergeCell ref="A85:N85"/>
    <mergeCell ref="C56:N56"/>
    <mergeCell ref="C140:N140"/>
    <mergeCell ref="A1:N1"/>
    <mergeCell ref="A43:N43"/>
    <mergeCell ref="C2:F2"/>
    <mergeCell ref="I2:L2"/>
    <mergeCell ref="C16:F16"/>
    <mergeCell ref="I16:L16"/>
    <mergeCell ref="C30:F30"/>
    <mergeCell ref="I30:L30"/>
    <mergeCell ref="C14:N14"/>
    <mergeCell ref="C42:N42"/>
    <mergeCell ref="C212:F212"/>
    <mergeCell ref="I212:L212"/>
    <mergeCell ref="C224:N224"/>
    <mergeCell ref="C72:F72"/>
    <mergeCell ref="I72:L72"/>
    <mergeCell ref="C114:F114"/>
    <mergeCell ref="I114:L114"/>
    <mergeCell ref="C86:F86"/>
    <mergeCell ref="I86:L86"/>
    <mergeCell ref="C170:F170"/>
    <mergeCell ref="C266:G266"/>
    <mergeCell ref="I266:M266"/>
    <mergeCell ref="A239:N239"/>
    <mergeCell ref="C240:G240"/>
    <mergeCell ref="I240:M240"/>
    <mergeCell ref="A252:N252"/>
    <mergeCell ref="C253:G253"/>
    <mergeCell ref="I253:M253"/>
    <mergeCell ref="A265:N265"/>
    <mergeCell ref="C168:N168"/>
    <mergeCell ref="C44:F44"/>
    <mergeCell ref="I44:L44"/>
    <mergeCell ref="C70:N70"/>
    <mergeCell ref="C58:F58"/>
    <mergeCell ref="I58:L58"/>
    <mergeCell ref="C55:M55"/>
    <mergeCell ref="C84:N84"/>
    <mergeCell ref="C98:N98"/>
    <mergeCell ref="C112:N112"/>
    <mergeCell ref="A197:N197"/>
    <mergeCell ref="C198:F198"/>
    <mergeCell ref="I184:L184"/>
    <mergeCell ref="C182:N182"/>
    <mergeCell ref="I170:L170"/>
    <mergeCell ref="A169:N169"/>
    <mergeCell ref="I198:L198"/>
    <mergeCell ref="C184:F184"/>
    <mergeCell ref="C100:F100"/>
    <mergeCell ref="I100:L100"/>
    <mergeCell ref="A211:N211"/>
    <mergeCell ref="C196:N196"/>
    <mergeCell ref="C210:N210"/>
    <mergeCell ref="A127:N127"/>
    <mergeCell ref="I142:L142"/>
    <mergeCell ref="C154:N15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6"/>
  <rowBreaks count="5" manualBreakCount="5">
    <brk id="42" max="13" man="1"/>
    <brk id="84" max="13" man="1"/>
    <brk id="126" max="13" man="1"/>
    <brk id="168" max="13" man="1"/>
    <brk id="21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2"/>
  <sheetViews>
    <sheetView zoomScale="110" zoomScaleNormal="110" zoomScalePageLayoutView="0" workbookViewId="0" topLeftCell="A237">
      <selection activeCell="F239" sqref="F239"/>
    </sheetView>
  </sheetViews>
  <sheetFormatPr defaultColWidth="8.75390625" defaultRowHeight="13.5"/>
  <cols>
    <col min="1" max="1" width="4.625" style="0" customWidth="1"/>
    <col min="2" max="3" width="10.625" style="0" customWidth="1"/>
    <col min="4" max="6" width="3.625" style="0" customWidth="1"/>
    <col min="7" max="9" width="10.625" style="0" customWidth="1"/>
    <col min="10" max="12" width="3.625" style="0" customWidth="1"/>
    <col min="13" max="14" width="10.625" style="0" customWidth="1"/>
    <col min="15" max="15" width="8.75390625" style="0" customWidth="1"/>
    <col min="16" max="16" width="10.375" style="0" bestFit="1" customWidth="1"/>
    <col min="17" max="17" width="9.00390625" style="0" bestFit="1" customWidth="1"/>
    <col min="18" max="18" width="15.625" style="0" customWidth="1"/>
    <col min="19" max="20" width="8.75390625" style="0" customWidth="1"/>
    <col min="21" max="21" width="15.625" style="0" customWidth="1"/>
    <col min="22" max="23" width="8.75390625" style="0" customWidth="1"/>
    <col min="24" max="24" width="30.625" style="0" customWidth="1"/>
    <col min="25" max="26" width="8.75390625" style="0" customWidth="1"/>
    <col min="27" max="27" width="30.625" style="0" customWidth="1"/>
  </cols>
  <sheetData>
    <row r="1" spans="1:31" ht="19.5" customHeight="1" thickBot="1">
      <c r="A1" s="298" t="s">
        <v>981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P1" s="215" t="s">
        <v>1031</v>
      </c>
      <c r="Q1" s="310" t="s">
        <v>1032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/>
      <c r="AE1" s="220" t="s">
        <v>1033</v>
      </c>
    </row>
    <row r="2" spans="1:33" ht="19.5" customHeight="1" thickBot="1">
      <c r="A2" s="5"/>
      <c r="B2" s="5" t="s">
        <v>351</v>
      </c>
      <c r="C2" s="296" t="s">
        <v>11</v>
      </c>
      <c r="D2" s="297"/>
      <c r="E2" s="297"/>
      <c r="F2" s="297"/>
      <c r="G2" s="43" t="s">
        <v>1091</v>
      </c>
      <c r="H2" s="5" t="s">
        <v>507</v>
      </c>
      <c r="I2" s="296" t="s">
        <v>12</v>
      </c>
      <c r="J2" s="297"/>
      <c r="K2" s="297"/>
      <c r="L2" s="297"/>
      <c r="M2" s="43" t="s">
        <v>1092</v>
      </c>
      <c r="N2" s="5" t="s">
        <v>507</v>
      </c>
      <c r="P2" s="214">
        <v>42554</v>
      </c>
      <c r="Q2" s="216" t="s">
        <v>1013</v>
      </c>
      <c r="R2" s="217" t="s">
        <v>1024</v>
      </c>
      <c r="S2" s="218" t="s">
        <v>1014</v>
      </c>
      <c r="T2" s="216" t="s">
        <v>1015</v>
      </c>
      <c r="U2" s="217" t="s">
        <v>1024</v>
      </c>
      <c r="V2" s="218" t="s">
        <v>1016</v>
      </c>
      <c r="W2" s="216" t="s">
        <v>1017</v>
      </c>
      <c r="X2" s="217" t="s">
        <v>1024</v>
      </c>
      <c r="Y2" s="218" t="s">
        <v>1018</v>
      </c>
      <c r="Z2" s="216" t="s">
        <v>1019</v>
      </c>
      <c r="AA2" s="217" t="s">
        <v>1024</v>
      </c>
      <c r="AB2" s="218" t="s">
        <v>1020</v>
      </c>
      <c r="AC2" s="9"/>
      <c r="AE2" s="219" t="s">
        <v>1021</v>
      </c>
      <c r="AF2" s="9"/>
      <c r="AG2" s="6"/>
    </row>
    <row r="3" spans="1:33" ht="19.5" customHeight="1" thickBot="1" thickTop="1">
      <c r="A3" s="5">
        <v>1</v>
      </c>
      <c r="B3" s="226">
        <v>0.375</v>
      </c>
      <c r="C3" s="88" t="s">
        <v>1090</v>
      </c>
      <c r="D3" s="97">
        <v>0</v>
      </c>
      <c r="E3" s="42" t="s">
        <v>352</v>
      </c>
      <c r="F3" s="97">
        <v>1</v>
      </c>
      <c r="G3" s="227" t="s">
        <v>1093</v>
      </c>
      <c r="H3" s="228" t="s">
        <v>1105</v>
      </c>
      <c r="I3" s="88" t="s">
        <v>1094</v>
      </c>
      <c r="J3" s="97">
        <v>1</v>
      </c>
      <c r="K3" s="42" t="s">
        <v>352</v>
      </c>
      <c r="L3" s="97">
        <v>2</v>
      </c>
      <c r="M3" s="227" t="s">
        <v>1095</v>
      </c>
      <c r="N3" s="228" t="s">
        <v>1111</v>
      </c>
      <c r="P3" s="214">
        <v>42561</v>
      </c>
      <c r="Q3" s="210" t="s">
        <v>1022</v>
      </c>
      <c r="R3" s="213" t="s">
        <v>1024</v>
      </c>
      <c r="S3" s="211" t="s">
        <v>1023</v>
      </c>
      <c r="T3" s="210" t="s">
        <v>1013</v>
      </c>
      <c r="U3" s="213" t="s">
        <v>1025</v>
      </c>
      <c r="V3" s="211" t="s">
        <v>1014</v>
      </c>
      <c r="W3" s="210" t="s">
        <v>1015</v>
      </c>
      <c r="X3" s="213" t="s">
        <v>1025</v>
      </c>
      <c r="Y3" s="211" t="s">
        <v>1016</v>
      </c>
      <c r="Z3" s="231" t="s">
        <v>1019</v>
      </c>
      <c r="AA3" s="213" t="s">
        <v>1025</v>
      </c>
      <c r="AB3" s="232" t="s">
        <v>1020</v>
      </c>
      <c r="AC3" s="9"/>
      <c r="AE3" s="212" t="s">
        <v>1021</v>
      </c>
      <c r="AF3" s="9"/>
      <c r="AG3" s="9"/>
    </row>
    <row r="4" spans="1:31" ht="19.5" customHeight="1" thickBot="1" thickTop="1">
      <c r="A4" s="5">
        <v>2</v>
      </c>
      <c r="B4" s="226">
        <v>0.40277777777777773</v>
      </c>
      <c r="C4" s="88" t="s">
        <v>1096</v>
      </c>
      <c r="D4" s="97">
        <v>0</v>
      </c>
      <c r="E4" s="42" t="s">
        <v>352</v>
      </c>
      <c r="F4" s="97">
        <v>3</v>
      </c>
      <c r="G4" s="227" t="s">
        <v>1097</v>
      </c>
      <c r="H4" s="228" t="s">
        <v>1106</v>
      </c>
      <c r="I4" s="88" t="s">
        <v>1098</v>
      </c>
      <c r="J4" s="97">
        <v>0</v>
      </c>
      <c r="K4" s="42" t="s">
        <v>352</v>
      </c>
      <c r="L4" s="97">
        <v>2</v>
      </c>
      <c r="M4" s="227" t="s">
        <v>1099</v>
      </c>
      <c r="N4" s="228" t="s">
        <v>1112</v>
      </c>
      <c r="P4" s="214">
        <v>42624</v>
      </c>
      <c r="Q4" s="231" t="s">
        <v>1017</v>
      </c>
      <c r="R4" s="213" t="s">
        <v>1025</v>
      </c>
      <c r="S4" s="232" t="s">
        <v>1018</v>
      </c>
      <c r="T4" s="210" t="s">
        <v>1022</v>
      </c>
      <c r="U4" s="213" t="s">
        <v>1025</v>
      </c>
      <c r="V4" s="211" t="s">
        <v>1023</v>
      </c>
      <c r="W4" s="210" t="s">
        <v>1013</v>
      </c>
      <c r="X4" s="213" t="s">
        <v>1026</v>
      </c>
      <c r="Y4" s="211" t="s">
        <v>1014</v>
      </c>
      <c r="Z4" s="231" t="s">
        <v>1019</v>
      </c>
      <c r="AA4" s="213" t="s">
        <v>1026</v>
      </c>
      <c r="AB4" s="232" t="s">
        <v>1020</v>
      </c>
      <c r="AC4" s="9"/>
      <c r="AE4" s="212" t="s">
        <v>1021</v>
      </c>
    </row>
    <row r="5" spans="1:31" ht="19.5" customHeight="1" thickBot="1" thickTop="1">
      <c r="A5" s="5">
        <v>3</v>
      </c>
      <c r="B5" s="226">
        <v>0.4305555555555556</v>
      </c>
      <c r="C5" s="88" t="s">
        <v>1100</v>
      </c>
      <c r="D5" s="97">
        <v>0</v>
      </c>
      <c r="E5" s="42" t="s">
        <v>352</v>
      </c>
      <c r="F5" s="97">
        <v>1</v>
      </c>
      <c r="G5" s="227" t="s">
        <v>1101</v>
      </c>
      <c r="H5" s="228" t="s">
        <v>1107</v>
      </c>
      <c r="I5" s="88" t="s">
        <v>1102</v>
      </c>
      <c r="J5" s="97">
        <v>2</v>
      </c>
      <c r="K5" s="42" t="s">
        <v>352</v>
      </c>
      <c r="L5" s="97">
        <v>3</v>
      </c>
      <c r="M5" s="227" t="s">
        <v>1090</v>
      </c>
      <c r="N5" s="228" t="s">
        <v>1113</v>
      </c>
      <c r="P5" s="214">
        <v>42635</v>
      </c>
      <c r="Q5" s="231" t="s">
        <v>1015</v>
      </c>
      <c r="R5" s="213" t="s">
        <v>1026</v>
      </c>
      <c r="S5" s="232" t="s">
        <v>1016</v>
      </c>
      <c r="T5" s="210" t="s">
        <v>1017</v>
      </c>
      <c r="U5" s="213" t="s">
        <v>1026</v>
      </c>
      <c r="V5" s="211" t="s">
        <v>1018</v>
      </c>
      <c r="W5" s="210" t="s">
        <v>1022</v>
      </c>
      <c r="X5" s="213" t="s">
        <v>1028</v>
      </c>
      <c r="Y5" s="211" t="s">
        <v>1023</v>
      </c>
      <c r="Z5" s="210" t="s">
        <v>1013</v>
      </c>
      <c r="AA5" s="213" t="s">
        <v>1027</v>
      </c>
      <c r="AB5" s="211" t="s">
        <v>1014</v>
      </c>
      <c r="AC5" s="9"/>
      <c r="AE5" s="212" t="s">
        <v>1021</v>
      </c>
    </row>
    <row r="6" spans="1:31" ht="19.5" customHeight="1" thickBot="1" thickTop="1">
      <c r="A6" s="5">
        <v>4</v>
      </c>
      <c r="B6" s="226">
        <v>0.4583333333333333</v>
      </c>
      <c r="C6" s="88" t="s">
        <v>1103</v>
      </c>
      <c r="D6" s="97">
        <v>3</v>
      </c>
      <c r="E6" s="42" t="s">
        <v>352</v>
      </c>
      <c r="F6" s="97">
        <v>0</v>
      </c>
      <c r="G6" s="227" t="s">
        <v>1104</v>
      </c>
      <c r="H6" s="228" t="s">
        <v>1108</v>
      </c>
      <c r="I6" s="88" t="s">
        <v>1099</v>
      </c>
      <c r="J6" s="97">
        <v>3</v>
      </c>
      <c r="K6" s="42" t="s">
        <v>352</v>
      </c>
      <c r="L6" s="97">
        <v>0</v>
      </c>
      <c r="M6" s="227" t="s">
        <v>1096</v>
      </c>
      <c r="N6" s="228" t="s">
        <v>1114</v>
      </c>
      <c r="P6" s="214">
        <v>42645</v>
      </c>
      <c r="Q6" s="210" t="s">
        <v>1015</v>
      </c>
      <c r="R6" s="213" t="s">
        <v>1027</v>
      </c>
      <c r="S6" s="211" t="s">
        <v>1016</v>
      </c>
      <c r="T6" s="210" t="s">
        <v>1017</v>
      </c>
      <c r="U6" s="213" t="s">
        <v>1027</v>
      </c>
      <c r="V6" s="211" t="s">
        <v>1018</v>
      </c>
      <c r="W6" s="210" t="s">
        <v>1019</v>
      </c>
      <c r="X6" s="213" t="s">
        <v>1027</v>
      </c>
      <c r="Y6" s="211" t="s">
        <v>1020</v>
      </c>
      <c r="Z6" s="210" t="s">
        <v>1022</v>
      </c>
      <c r="AA6" s="213" t="s">
        <v>1029</v>
      </c>
      <c r="AB6" s="211" t="s">
        <v>1023</v>
      </c>
      <c r="AC6" s="9"/>
      <c r="AE6" s="212" t="s">
        <v>1021</v>
      </c>
    </row>
    <row r="7" spans="1:31" ht="19.5" customHeight="1" thickBot="1" thickTop="1">
      <c r="A7" s="5">
        <v>5</v>
      </c>
      <c r="B7" s="226">
        <v>0.4861111111111111</v>
      </c>
      <c r="C7" s="88" t="s">
        <v>1093</v>
      </c>
      <c r="D7" s="97">
        <v>0</v>
      </c>
      <c r="E7" s="42" t="s">
        <v>352</v>
      </c>
      <c r="F7" s="97">
        <v>4</v>
      </c>
      <c r="G7" s="227" t="s">
        <v>1100</v>
      </c>
      <c r="H7" s="228" t="s">
        <v>1109</v>
      </c>
      <c r="I7" s="88" t="s">
        <v>1101</v>
      </c>
      <c r="J7" s="97">
        <v>2</v>
      </c>
      <c r="K7" s="42" t="s">
        <v>352</v>
      </c>
      <c r="L7" s="97">
        <v>1</v>
      </c>
      <c r="M7" s="227" t="s">
        <v>1094</v>
      </c>
      <c r="N7" s="228" t="s">
        <v>1115</v>
      </c>
      <c r="P7" s="214">
        <v>42653</v>
      </c>
      <c r="Q7" s="210" t="s">
        <v>1013</v>
      </c>
      <c r="R7" s="213" t="s">
        <v>1030</v>
      </c>
      <c r="S7" s="211" t="s">
        <v>1014</v>
      </c>
      <c r="T7" s="210" t="s">
        <v>1015</v>
      </c>
      <c r="U7" s="213" t="s">
        <v>1030</v>
      </c>
      <c r="V7" s="211" t="s">
        <v>1016</v>
      </c>
      <c r="W7" s="210" t="s">
        <v>1017</v>
      </c>
      <c r="X7" s="213" t="s">
        <v>1030</v>
      </c>
      <c r="Y7" s="211" t="s">
        <v>1018</v>
      </c>
      <c r="Z7" s="210" t="s">
        <v>1019</v>
      </c>
      <c r="AA7" s="213" t="s">
        <v>1030</v>
      </c>
      <c r="AB7" s="213" t="s">
        <v>1020</v>
      </c>
      <c r="AC7" s="213" t="s">
        <v>1030</v>
      </c>
      <c r="AD7" s="211" t="s">
        <v>1022</v>
      </c>
      <c r="AE7" s="212" t="s">
        <v>1021</v>
      </c>
    </row>
    <row r="8" spans="1:14" ht="19.5" customHeight="1">
      <c r="A8" s="5">
        <v>6</v>
      </c>
      <c r="B8" s="226">
        <v>0.513888888888889</v>
      </c>
      <c r="C8" s="88" t="s">
        <v>1097</v>
      </c>
      <c r="D8" s="97">
        <v>1</v>
      </c>
      <c r="E8" s="42" t="s">
        <v>352</v>
      </c>
      <c r="F8" s="97">
        <v>1</v>
      </c>
      <c r="G8" s="227" t="s">
        <v>1103</v>
      </c>
      <c r="H8" s="228" t="s">
        <v>1110</v>
      </c>
      <c r="I8" s="88" t="s">
        <v>1104</v>
      </c>
      <c r="J8" s="97">
        <v>0</v>
      </c>
      <c r="K8" s="42" t="s">
        <v>352</v>
      </c>
      <c r="L8" s="97">
        <v>2</v>
      </c>
      <c r="M8" s="227" t="s">
        <v>1098</v>
      </c>
      <c r="N8" s="228" t="s">
        <v>1116</v>
      </c>
    </row>
    <row r="9" spans="1:17" ht="19.5" customHeight="1">
      <c r="A9" s="7"/>
      <c r="B9" s="7"/>
      <c r="C9" s="88"/>
      <c r="D9" s="42"/>
      <c r="E9" s="42"/>
      <c r="F9" s="42"/>
      <c r="G9" s="227"/>
      <c r="H9" s="228"/>
      <c r="I9" s="88"/>
      <c r="J9" s="97"/>
      <c r="K9" s="42"/>
      <c r="L9" s="97"/>
      <c r="M9" s="227"/>
      <c r="N9" s="228"/>
      <c r="P9" s="221"/>
      <c r="Q9" s="222"/>
    </row>
    <row r="10" spans="1:17" ht="19.5" customHeight="1">
      <c r="A10" s="26"/>
      <c r="B10" s="26"/>
      <c r="C10" s="299" t="s">
        <v>19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P10" s="222"/>
      <c r="Q10" s="222"/>
    </row>
    <row r="11" spans="1:17" ht="19.5" customHeight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P11" s="222"/>
      <c r="Q11" s="222"/>
    </row>
    <row r="12" spans="1:18" ht="19.5" customHeight="1">
      <c r="A12" s="5"/>
      <c r="B12" s="5" t="s">
        <v>351</v>
      </c>
      <c r="C12" s="300" t="s">
        <v>122</v>
      </c>
      <c r="D12" s="301"/>
      <c r="E12" s="301"/>
      <c r="F12" s="301"/>
      <c r="G12" s="234" t="s">
        <v>1117</v>
      </c>
      <c r="H12" s="230" t="s">
        <v>507</v>
      </c>
      <c r="I12" s="300" t="s">
        <v>123</v>
      </c>
      <c r="J12" s="301"/>
      <c r="K12" s="301"/>
      <c r="L12" s="301"/>
      <c r="M12" s="43" t="s">
        <v>1118</v>
      </c>
      <c r="N12" s="5" t="s">
        <v>507</v>
      </c>
      <c r="R12" s="137"/>
    </row>
    <row r="13" spans="1:18" ht="19.5" customHeight="1">
      <c r="A13" s="5">
        <v>1</v>
      </c>
      <c r="B13" s="226">
        <v>0.375</v>
      </c>
      <c r="C13" s="88" t="s">
        <v>1125</v>
      </c>
      <c r="D13" s="97">
        <v>2</v>
      </c>
      <c r="E13" s="42" t="s">
        <v>352</v>
      </c>
      <c r="F13" s="97">
        <v>2</v>
      </c>
      <c r="G13" s="227" t="s">
        <v>522</v>
      </c>
      <c r="H13" s="228" t="s">
        <v>1132</v>
      </c>
      <c r="I13" s="88" t="s">
        <v>1126</v>
      </c>
      <c r="J13" s="97">
        <v>0</v>
      </c>
      <c r="K13" s="42" t="s">
        <v>352</v>
      </c>
      <c r="L13" s="97">
        <v>1</v>
      </c>
      <c r="M13" s="227" t="s">
        <v>1127</v>
      </c>
      <c r="N13" s="228" t="s">
        <v>1138</v>
      </c>
      <c r="P13" s="221">
        <v>1</v>
      </c>
      <c r="Q13" s="222">
        <v>6</v>
      </c>
      <c r="R13" s="80"/>
    </row>
    <row r="14" spans="1:18" ht="19.5" customHeight="1">
      <c r="A14" s="5">
        <v>2</v>
      </c>
      <c r="B14" s="226">
        <v>0.40277777777777773</v>
      </c>
      <c r="C14" s="88" t="s">
        <v>1131</v>
      </c>
      <c r="D14" s="97">
        <v>1</v>
      </c>
      <c r="E14" s="42" t="s">
        <v>352</v>
      </c>
      <c r="F14" s="97">
        <v>2</v>
      </c>
      <c r="G14" s="227" t="s">
        <v>1130</v>
      </c>
      <c r="H14" s="228" t="s">
        <v>1133</v>
      </c>
      <c r="I14" s="88" t="s">
        <v>549</v>
      </c>
      <c r="J14" s="97">
        <v>1</v>
      </c>
      <c r="K14" s="42" t="s">
        <v>352</v>
      </c>
      <c r="L14" s="97">
        <v>0</v>
      </c>
      <c r="M14" s="227" t="s">
        <v>613</v>
      </c>
      <c r="N14" s="228" t="s">
        <v>1139</v>
      </c>
      <c r="P14" s="222">
        <v>2</v>
      </c>
      <c r="Q14" s="222">
        <v>5</v>
      </c>
      <c r="R14" s="80"/>
    </row>
    <row r="15" spans="1:18" ht="19.5" customHeight="1">
      <c r="A15" s="5">
        <v>3</v>
      </c>
      <c r="B15" s="226">
        <v>0.4305555555555556</v>
      </c>
      <c r="C15" s="88" t="s">
        <v>1128</v>
      </c>
      <c r="D15" s="97">
        <v>1</v>
      </c>
      <c r="E15" s="42" t="s">
        <v>352</v>
      </c>
      <c r="F15" s="97">
        <v>2</v>
      </c>
      <c r="G15" s="227" t="s">
        <v>582</v>
      </c>
      <c r="H15" s="228" t="s">
        <v>1134</v>
      </c>
      <c r="I15" s="88" t="s">
        <v>1127</v>
      </c>
      <c r="J15" s="97">
        <v>2</v>
      </c>
      <c r="K15" s="42" t="s">
        <v>352</v>
      </c>
      <c r="L15" s="97">
        <v>1</v>
      </c>
      <c r="M15" s="227" t="s">
        <v>1125</v>
      </c>
      <c r="N15" s="228" t="s">
        <v>1140</v>
      </c>
      <c r="P15" s="222">
        <v>4</v>
      </c>
      <c r="Q15" s="222">
        <v>3</v>
      </c>
      <c r="R15" s="80"/>
    </row>
    <row r="16" spans="1:18" ht="19.5" customHeight="1">
      <c r="A16" s="5">
        <v>4</v>
      </c>
      <c r="B16" s="226">
        <v>0.4583333333333333</v>
      </c>
      <c r="C16" s="88" t="s">
        <v>599</v>
      </c>
      <c r="D16" s="97">
        <v>1</v>
      </c>
      <c r="E16" s="42" t="s">
        <v>352</v>
      </c>
      <c r="F16" s="97">
        <v>1</v>
      </c>
      <c r="G16" s="227" t="s">
        <v>581</v>
      </c>
      <c r="H16" s="228" t="s">
        <v>1135</v>
      </c>
      <c r="I16" s="88" t="s">
        <v>613</v>
      </c>
      <c r="J16" s="97">
        <v>1</v>
      </c>
      <c r="K16" s="42" t="s">
        <v>352</v>
      </c>
      <c r="L16" s="97">
        <v>0</v>
      </c>
      <c r="M16" s="227" t="s">
        <v>555</v>
      </c>
      <c r="N16" s="228" t="s">
        <v>1141</v>
      </c>
      <c r="P16" s="223">
        <v>5</v>
      </c>
      <c r="Q16" s="3">
        <v>1</v>
      </c>
      <c r="R16" s="80"/>
    </row>
    <row r="17" spans="1:18" ht="19.5" customHeight="1">
      <c r="A17" s="5">
        <v>5</v>
      </c>
      <c r="B17" s="226">
        <v>0.4861111111111111</v>
      </c>
      <c r="C17" s="88" t="s">
        <v>1129</v>
      </c>
      <c r="D17" s="97">
        <v>1</v>
      </c>
      <c r="E17" s="42" t="s">
        <v>352</v>
      </c>
      <c r="F17" s="97">
        <v>3</v>
      </c>
      <c r="G17" s="227" t="s">
        <v>1128</v>
      </c>
      <c r="H17" s="228" t="s">
        <v>1136</v>
      </c>
      <c r="I17" s="88" t="s">
        <v>582</v>
      </c>
      <c r="J17" s="97">
        <v>3</v>
      </c>
      <c r="K17" s="42" t="s">
        <v>352</v>
      </c>
      <c r="L17" s="97">
        <v>1</v>
      </c>
      <c r="M17" s="227" t="s">
        <v>1126</v>
      </c>
      <c r="N17" s="228" t="s">
        <v>1142</v>
      </c>
      <c r="O17" s="9"/>
      <c r="P17" s="224">
        <v>6</v>
      </c>
      <c r="Q17" s="222">
        <v>4</v>
      </c>
      <c r="R17" s="80"/>
    </row>
    <row r="18" spans="1:17" ht="19.5" customHeight="1">
      <c r="A18" s="5">
        <v>6</v>
      </c>
      <c r="B18" s="226">
        <v>0.513888888888889</v>
      </c>
      <c r="C18" s="88" t="s">
        <v>524</v>
      </c>
      <c r="D18" s="97">
        <v>1</v>
      </c>
      <c r="E18" s="42" t="s">
        <v>352</v>
      </c>
      <c r="F18" s="97">
        <v>0</v>
      </c>
      <c r="G18" s="227" t="s">
        <v>599</v>
      </c>
      <c r="H18" s="228" t="s">
        <v>1137</v>
      </c>
      <c r="I18" s="88" t="s">
        <v>581</v>
      </c>
      <c r="J18" s="97">
        <v>0</v>
      </c>
      <c r="K18" s="42" t="s">
        <v>352</v>
      </c>
      <c r="L18" s="97">
        <v>5</v>
      </c>
      <c r="M18" s="227" t="s">
        <v>549</v>
      </c>
      <c r="N18" s="228" t="s">
        <v>1143</v>
      </c>
      <c r="O18" s="4"/>
      <c r="P18" s="224">
        <v>3</v>
      </c>
      <c r="Q18" s="222">
        <v>2</v>
      </c>
    </row>
    <row r="19" spans="1:16" ht="19.5" customHeight="1">
      <c r="A19" s="7"/>
      <c r="B19" s="7"/>
      <c r="C19" s="88"/>
      <c r="D19" s="97"/>
      <c r="E19" s="42"/>
      <c r="F19" s="97"/>
      <c r="G19" s="227"/>
      <c r="H19" s="228"/>
      <c r="I19" s="88"/>
      <c r="J19" s="97"/>
      <c r="K19" s="42"/>
      <c r="L19" s="97"/>
      <c r="M19" s="227"/>
      <c r="N19" s="228"/>
      <c r="O19" s="4"/>
      <c r="P19" s="229"/>
    </row>
    <row r="20" spans="1:16" ht="19.5" customHeight="1">
      <c r="A20" s="26"/>
      <c r="B20" s="26"/>
      <c r="C20" s="299" t="s">
        <v>20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4"/>
      <c r="P20" s="4"/>
    </row>
    <row r="21" spans="1:16" ht="19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9"/>
      <c r="P21" s="4"/>
    </row>
    <row r="22" spans="1:14" ht="19.5" customHeight="1">
      <c r="A22" s="5"/>
      <c r="B22" s="5" t="s">
        <v>351</v>
      </c>
      <c r="C22" s="296" t="s">
        <v>15</v>
      </c>
      <c r="D22" s="297"/>
      <c r="E22" s="297"/>
      <c r="F22" s="297"/>
      <c r="G22" s="43" t="s">
        <v>1119</v>
      </c>
      <c r="H22" s="5" t="s">
        <v>507</v>
      </c>
      <c r="I22" s="296" t="s">
        <v>16</v>
      </c>
      <c r="J22" s="297"/>
      <c r="K22" s="297"/>
      <c r="L22" s="297"/>
      <c r="M22" s="43" t="s">
        <v>1120</v>
      </c>
      <c r="N22" s="5" t="s">
        <v>507</v>
      </c>
    </row>
    <row r="23" spans="1:16" ht="19.5" customHeight="1">
      <c r="A23" s="5">
        <v>1</v>
      </c>
      <c r="B23" s="226">
        <v>0.375</v>
      </c>
      <c r="C23" s="88" t="s">
        <v>492</v>
      </c>
      <c r="D23" s="97">
        <v>1</v>
      </c>
      <c r="E23" s="42" t="s">
        <v>352</v>
      </c>
      <c r="F23" s="97">
        <v>2</v>
      </c>
      <c r="G23" s="227" t="s">
        <v>972</v>
      </c>
      <c r="H23" s="228" t="s">
        <v>1151</v>
      </c>
      <c r="I23" s="88" t="s">
        <v>550</v>
      </c>
      <c r="J23" s="97">
        <v>3</v>
      </c>
      <c r="K23" s="42" t="s">
        <v>352</v>
      </c>
      <c r="L23" s="97">
        <v>0</v>
      </c>
      <c r="M23" s="227" t="s">
        <v>519</v>
      </c>
      <c r="N23" s="228" t="s">
        <v>1157</v>
      </c>
      <c r="P23" s="80"/>
    </row>
    <row r="24" spans="1:16" ht="19.5" customHeight="1">
      <c r="A24" s="5">
        <v>2</v>
      </c>
      <c r="B24" s="226">
        <v>0.40277777777777773</v>
      </c>
      <c r="C24" s="88" t="s">
        <v>1150</v>
      </c>
      <c r="D24" s="97">
        <v>0</v>
      </c>
      <c r="E24" s="42" t="s">
        <v>352</v>
      </c>
      <c r="F24" s="97">
        <v>1</v>
      </c>
      <c r="G24" s="227" t="s">
        <v>677</v>
      </c>
      <c r="H24" s="228" t="s">
        <v>1152</v>
      </c>
      <c r="I24" s="88" t="s">
        <v>546</v>
      </c>
      <c r="J24" s="97">
        <v>1</v>
      </c>
      <c r="K24" s="42" t="s">
        <v>352</v>
      </c>
      <c r="L24" s="97">
        <v>0</v>
      </c>
      <c r="M24" s="227" t="s">
        <v>517</v>
      </c>
      <c r="N24" s="228" t="s">
        <v>1158</v>
      </c>
      <c r="P24" s="80"/>
    </row>
    <row r="25" spans="1:16" ht="19.5" customHeight="1">
      <c r="A25" s="5">
        <v>3</v>
      </c>
      <c r="B25" s="226">
        <v>0.4305555555555556</v>
      </c>
      <c r="C25" s="88" t="s">
        <v>602</v>
      </c>
      <c r="D25" s="97">
        <v>2</v>
      </c>
      <c r="E25" s="42" t="s">
        <v>352</v>
      </c>
      <c r="F25" s="97">
        <v>0</v>
      </c>
      <c r="G25" s="227" t="s">
        <v>583</v>
      </c>
      <c r="H25" s="228" t="s">
        <v>1153</v>
      </c>
      <c r="I25" s="88" t="s">
        <v>1144</v>
      </c>
      <c r="J25" s="97">
        <v>0</v>
      </c>
      <c r="K25" s="42" t="s">
        <v>352</v>
      </c>
      <c r="L25" s="97">
        <v>2</v>
      </c>
      <c r="M25" s="227" t="s">
        <v>1145</v>
      </c>
      <c r="N25" s="228" t="s">
        <v>1159</v>
      </c>
      <c r="P25" s="80"/>
    </row>
    <row r="26" spans="1:16" ht="19.5" customHeight="1">
      <c r="A26" s="5">
        <v>4</v>
      </c>
      <c r="B26" s="226">
        <v>0.4583333333333333</v>
      </c>
      <c r="C26" s="88" t="s">
        <v>598</v>
      </c>
      <c r="D26" s="97">
        <v>2</v>
      </c>
      <c r="E26" s="42" t="s">
        <v>352</v>
      </c>
      <c r="F26" s="97">
        <v>0</v>
      </c>
      <c r="G26" s="227" t="s">
        <v>578</v>
      </c>
      <c r="H26" s="228" t="s">
        <v>1154</v>
      </c>
      <c r="I26" s="88" t="s">
        <v>517</v>
      </c>
      <c r="J26" s="97">
        <v>0</v>
      </c>
      <c r="K26" s="42" t="s">
        <v>352</v>
      </c>
      <c r="L26" s="97">
        <v>0</v>
      </c>
      <c r="M26" s="227" t="s">
        <v>495</v>
      </c>
      <c r="N26" s="228" t="s">
        <v>1160</v>
      </c>
      <c r="P26" s="80"/>
    </row>
    <row r="27" spans="1:16" ht="19.5" customHeight="1">
      <c r="A27" s="5">
        <v>5</v>
      </c>
      <c r="B27" s="226">
        <v>0.4861111111111111</v>
      </c>
      <c r="C27" s="88" t="s">
        <v>1146</v>
      </c>
      <c r="D27" s="97">
        <v>1</v>
      </c>
      <c r="E27" s="42" t="s">
        <v>352</v>
      </c>
      <c r="F27" s="97">
        <v>0</v>
      </c>
      <c r="G27" s="227" t="s">
        <v>1147</v>
      </c>
      <c r="H27" s="228" t="s">
        <v>1155</v>
      </c>
      <c r="I27" s="88" t="s">
        <v>1148</v>
      </c>
      <c r="J27" s="97">
        <v>0</v>
      </c>
      <c r="K27" s="42" t="s">
        <v>352</v>
      </c>
      <c r="L27" s="97">
        <v>3</v>
      </c>
      <c r="M27" s="227" t="s">
        <v>1149</v>
      </c>
      <c r="N27" s="228" t="s">
        <v>1161</v>
      </c>
      <c r="P27" s="80"/>
    </row>
    <row r="28" spans="1:16" ht="19.5" customHeight="1">
      <c r="A28" s="5">
        <v>6</v>
      </c>
      <c r="B28" s="226">
        <v>0.513888888888889</v>
      </c>
      <c r="C28" s="88" t="s">
        <v>677</v>
      </c>
      <c r="D28" s="97">
        <v>1</v>
      </c>
      <c r="E28" s="42" t="s">
        <v>352</v>
      </c>
      <c r="F28" s="97">
        <v>4</v>
      </c>
      <c r="G28" s="227" t="s">
        <v>598</v>
      </c>
      <c r="H28" s="228" t="s">
        <v>1156</v>
      </c>
      <c r="I28" s="88" t="s">
        <v>578</v>
      </c>
      <c r="J28" s="97">
        <v>4</v>
      </c>
      <c r="K28" s="42" t="s">
        <v>352</v>
      </c>
      <c r="L28" s="97">
        <v>0</v>
      </c>
      <c r="M28" s="227" t="s">
        <v>546</v>
      </c>
      <c r="N28" s="228" t="s">
        <v>1162</v>
      </c>
      <c r="P28" s="80"/>
    </row>
    <row r="29" spans="1:14" ht="19.5" customHeight="1">
      <c r="A29" s="7"/>
      <c r="B29" s="7"/>
      <c r="C29" s="88"/>
      <c r="D29" s="97"/>
      <c r="E29" s="42"/>
      <c r="F29" s="97"/>
      <c r="G29" s="227"/>
      <c r="H29" s="228"/>
      <c r="I29" s="88"/>
      <c r="J29" s="97"/>
      <c r="K29" s="42"/>
      <c r="L29" s="97"/>
      <c r="M29" s="227"/>
      <c r="N29" s="228"/>
    </row>
    <row r="30" spans="1:14" s="4" customFormat="1" ht="19.5" customHeight="1">
      <c r="A30" s="8"/>
      <c r="B30" s="8"/>
      <c r="C30" s="299" t="s">
        <v>21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</row>
    <row r="31" spans="1:14" ht="19.5" customHeight="1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</row>
    <row r="32" spans="1:14" ht="19.5" customHeight="1">
      <c r="A32" s="5"/>
      <c r="B32" s="5" t="s">
        <v>351</v>
      </c>
      <c r="C32" s="296" t="s">
        <v>13</v>
      </c>
      <c r="D32" s="297"/>
      <c r="E32" s="297"/>
      <c r="F32" s="297"/>
      <c r="G32" s="43" t="s">
        <v>1121</v>
      </c>
      <c r="H32" s="5" t="s">
        <v>507</v>
      </c>
      <c r="I32" s="296" t="s">
        <v>14</v>
      </c>
      <c r="J32" s="297"/>
      <c r="K32" s="297"/>
      <c r="L32" s="297"/>
      <c r="M32" s="43" t="s">
        <v>1122</v>
      </c>
      <c r="N32" s="5" t="s">
        <v>507</v>
      </c>
    </row>
    <row r="33" spans="1:18" ht="19.5" customHeight="1">
      <c r="A33" s="5">
        <v>1</v>
      </c>
      <c r="B33" s="226">
        <v>0.375</v>
      </c>
      <c r="C33" s="88" t="s">
        <v>1163</v>
      </c>
      <c r="D33" s="97">
        <v>0</v>
      </c>
      <c r="E33" s="42" t="s">
        <v>352</v>
      </c>
      <c r="F33" s="97">
        <v>1</v>
      </c>
      <c r="G33" s="227" t="s">
        <v>1164</v>
      </c>
      <c r="H33" s="228" t="s">
        <v>1170</v>
      </c>
      <c r="I33" s="88" t="s">
        <v>1165</v>
      </c>
      <c r="J33" s="97">
        <v>2</v>
      </c>
      <c r="K33" s="42" t="s">
        <v>352</v>
      </c>
      <c r="L33" s="97">
        <v>1</v>
      </c>
      <c r="M33" s="227" t="s">
        <v>1166</v>
      </c>
      <c r="N33" s="228" t="s">
        <v>5</v>
      </c>
      <c r="P33" s="221"/>
      <c r="Q33" s="222"/>
      <c r="R33" s="80"/>
    </row>
    <row r="34" spans="1:18" ht="19.5" customHeight="1">
      <c r="A34" s="5">
        <v>2</v>
      </c>
      <c r="B34" s="226">
        <v>0.40277777777777773</v>
      </c>
      <c r="C34" s="88" t="s">
        <v>491</v>
      </c>
      <c r="D34" s="97">
        <v>4</v>
      </c>
      <c r="E34" s="42" t="s">
        <v>352</v>
      </c>
      <c r="F34" s="97">
        <v>0</v>
      </c>
      <c r="G34" s="227" t="s">
        <v>523</v>
      </c>
      <c r="H34" s="228" t="s">
        <v>0</v>
      </c>
      <c r="I34" s="88" t="s">
        <v>541</v>
      </c>
      <c r="J34" s="97">
        <v>0</v>
      </c>
      <c r="K34" s="42" t="s">
        <v>352</v>
      </c>
      <c r="L34" s="97">
        <v>0</v>
      </c>
      <c r="M34" s="227" t="s">
        <v>1169</v>
      </c>
      <c r="N34" s="228" t="s">
        <v>6</v>
      </c>
      <c r="P34" s="222"/>
      <c r="Q34" s="222"/>
      <c r="R34" s="80"/>
    </row>
    <row r="35" spans="1:18" ht="19.5" customHeight="1">
      <c r="A35" s="5">
        <v>3</v>
      </c>
      <c r="B35" s="226">
        <v>0.4305555555555556</v>
      </c>
      <c r="C35" s="88" t="s">
        <v>1167</v>
      </c>
      <c r="D35" s="97">
        <v>6</v>
      </c>
      <c r="E35" s="42" t="s">
        <v>352</v>
      </c>
      <c r="F35" s="97">
        <v>1</v>
      </c>
      <c r="G35" s="227" t="s">
        <v>1168</v>
      </c>
      <c r="H35" s="228" t="s">
        <v>1</v>
      </c>
      <c r="I35" s="88" t="s">
        <v>520</v>
      </c>
      <c r="J35" s="97">
        <v>2</v>
      </c>
      <c r="K35" s="42" t="s">
        <v>352</v>
      </c>
      <c r="L35" s="97">
        <v>1</v>
      </c>
      <c r="M35" s="227" t="s">
        <v>494</v>
      </c>
      <c r="N35" s="228" t="s">
        <v>7</v>
      </c>
      <c r="P35" s="222"/>
      <c r="Q35" s="222"/>
      <c r="R35" s="80"/>
    </row>
    <row r="36" spans="1:18" ht="19.5" customHeight="1">
      <c r="A36" s="5">
        <v>4</v>
      </c>
      <c r="B36" s="226">
        <v>0.4583333333333333</v>
      </c>
      <c r="C36" s="88" t="s">
        <v>597</v>
      </c>
      <c r="D36" s="97">
        <v>4</v>
      </c>
      <c r="E36" s="42" t="s">
        <v>352</v>
      </c>
      <c r="F36" s="97">
        <v>0</v>
      </c>
      <c r="G36" s="227" t="s">
        <v>576</v>
      </c>
      <c r="H36" s="228" t="s">
        <v>2</v>
      </c>
      <c r="I36" s="88" t="s">
        <v>970</v>
      </c>
      <c r="J36" s="97">
        <v>2</v>
      </c>
      <c r="K36" s="42" t="s">
        <v>352</v>
      </c>
      <c r="L36" s="97">
        <v>0</v>
      </c>
      <c r="M36" s="227" t="s">
        <v>491</v>
      </c>
      <c r="N36" s="228" t="s">
        <v>8</v>
      </c>
      <c r="R36" s="80"/>
    </row>
    <row r="37" spans="1:18" ht="19.5" customHeight="1">
      <c r="A37" s="5">
        <v>5</v>
      </c>
      <c r="B37" s="226">
        <v>0.4861111111111111</v>
      </c>
      <c r="C37" s="88" t="s">
        <v>521</v>
      </c>
      <c r="D37" s="97">
        <v>0</v>
      </c>
      <c r="E37" s="42" t="s">
        <v>352</v>
      </c>
      <c r="F37" s="97">
        <v>4</v>
      </c>
      <c r="G37" s="227" t="s">
        <v>596</v>
      </c>
      <c r="H37" s="228" t="s">
        <v>3</v>
      </c>
      <c r="I37" s="88" t="s">
        <v>574</v>
      </c>
      <c r="J37" s="97">
        <v>0</v>
      </c>
      <c r="K37" s="42" t="s">
        <v>352</v>
      </c>
      <c r="L37" s="97">
        <v>1</v>
      </c>
      <c r="M37" s="227" t="s">
        <v>544</v>
      </c>
      <c r="N37" s="228" t="s">
        <v>9</v>
      </c>
      <c r="P37" s="223"/>
      <c r="Q37" s="3"/>
      <c r="R37" s="80"/>
    </row>
    <row r="38" spans="1:18" ht="19.5" customHeight="1">
      <c r="A38" s="5">
        <v>6</v>
      </c>
      <c r="B38" s="226">
        <v>0.513888888888889</v>
      </c>
      <c r="C38" s="88" t="s">
        <v>523</v>
      </c>
      <c r="D38" s="97">
        <v>0</v>
      </c>
      <c r="E38" s="42" t="s">
        <v>352</v>
      </c>
      <c r="F38" s="97">
        <v>0</v>
      </c>
      <c r="G38" s="227" t="s">
        <v>597</v>
      </c>
      <c r="H38" s="228" t="s">
        <v>4</v>
      </c>
      <c r="I38" s="88" t="s">
        <v>576</v>
      </c>
      <c r="J38" s="97">
        <v>1</v>
      </c>
      <c r="K38" s="42" t="s">
        <v>352</v>
      </c>
      <c r="L38" s="97">
        <v>0</v>
      </c>
      <c r="M38" s="227" t="s">
        <v>541</v>
      </c>
      <c r="N38" s="228" t="s">
        <v>10</v>
      </c>
      <c r="P38" s="224"/>
      <c r="Q38" s="222"/>
      <c r="R38" s="80"/>
    </row>
    <row r="39" spans="1:17" ht="19.5" customHeight="1">
      <c r="A39" s="7"/>
      <c r="B39" s="7"/>
      <c r="C39" s="88"/>
      <c r="D39" s="97"/>
      <c r="E39" s="42"/>
      <c r="F39" s="97"/>
      <c r="G39" s="227"/>
      <c r="H39" s="228"/>
      <c r="I39" s="88"/>
      <c r="J39" s="97"/>
      <c r="K39" s="42"/>
      <c r="L39" s="97"/>
      <c r="M39" s="227"/>
      <c r="N39" s="228"/>
      <c r="P39" s="224"/>
      <c r="Q39" s="222"/>
    </row>
    <row r="40" spans="1:14" ht="19.5" customHeight="1">
      <c r="A40" s="8"/>
      <c r="B40" s="8"/>
      <c r="C40" s="299" t="s">
        <v>22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</row>
    <row r="41" spans="1:14" ht="19.5" customHeight="1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1:14" ht="19.5" customHeight="1">
      <c r="A42" s="298" t="s">
        <v>440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</row>
    <row r="43" spans="1:14" ht="19.5" customHeight="1">
      <c r="A43" s="5"/>
      <c r="B43" s="5" t="s">
        <v>351</v>
      </c>
      <c r="C43" s="300" t="s">
        <v>17</v>
      </c>
      <c r="D43" s="301"/>
      <c r="E43" s="301"/>
      <c r="F43" s="301"/>
      <c r="G43" s="234" t="s">
        <v>1123</v>
      </c>
      <c r="H43" s="230" t="s">
        <v>507</v>
      </c>
      <c r="I43" s="300" t="s">
        <v>18</v>
      </c>
      <c r="J43" s="301"/>
      <c r="K43" s="301"/>
      <c r="L43" s="301"/>
      <c r="M43" s="43" t="s">
        <v>1124</v>
      </c>
      <c r="N43" s="5" t="s">
        <v>507</v>
      </c>
    </row>
    <row r="44" spans="1:18" ht="19.5" customHeight="1">
      <c r="A44" s="5">
        <v>1</v>
      </c>
      <c r="B44" s="226">
        <v>0.375</v>
      </c>
      <c r="C44" s="88" t="s">
        <v>493</v>
      </c>
      <c r="D44" s="97">
        <v>1</v>
      </c>
      <c r="E44" s="42" t="s">
        <v>352</v>
      </c>
      <c r="F44" s="97">
        <v>2</v>
      </c>
      <c r="G44" s="227" t="s">
        <v>23</v>
      </c>
      <c r="H44" s="228" t="s">
        <v>28</v>
      </c>
      <c r="I44" s="88" t="s">
        <v>29</v>
      </c>
      <c r="J44" s="97">
        <v>3</v>
      </c>
      <c r="K44" s="42" t="s">
        <v>352</v>
      </c>
      <c r="L44" s="97">
        <v>5</v>
      </c>
      <c r="M44" s="227" t="s">
        <v>515</v>
      </c>
      <c r="N44" s="228" t="s">
        <v>35</v>
      </c>
      <c r="P44" s="3">
        <v>1</v>
      </c>
      <c r="Q44" s="3">
        <v>5</v>
      </c>
      <c r="R44" s="80"/>
    </row>
    <row r="45" spans="1:18" ht="19.5" customHeight="1">
      <c r="A45" s="5">
        <v>2</v>
      </c>
      <c r="B45" s="226">
        <v>0.40277777777777773</v>
      </c>
      <c r="C45" s="88" t="s">
        <v>547</v>
      </c>
      <c r="D45" s="97">
        <v>0</v>
      </c>
      <c r="E45" s="42" t="s">
        <v>352</v>
      </c>
      <c r="F45" s="97">
        <v>3</v>
      </c>
      <c r="G45" s="227" t="s">
        <v>612</v>
      </c>
      <c r="H45" s="228" t="s">
        <v>30</v>
      </c>
      <c r="I45" s="88" t="s">
        <v>548</v>
      </c>
      <c r="J45" s="97">
        <v>1</v>
      </c>
      <c r="K45" s="42" t="s">
        <v>352</v>
      </c>
      <c r="L45" s="97">
        <v>0</v>
      </c>
      <c r="M45" s="227" t="s">
        <v>594</v>
      </c>
      <c r="N45" s="228" t="s">
        <v>36</v>
      </c>
      <c r="P45" s="79">
        <v>2</v>
      </c>
      <c r="Q45" s="3">
        <v>4</v>
      </c>
      <c r="R45" s="80"/>
    </row>
    <row r="46" spans="1:18" ht="19.5" customHeight="1">
      <c r="A46" s="5">
        <v>3</v>
      </c>
      <c r="B46" s="226">
        <v>0.4305555555555556</v>
      </c>
      <c r="C46" s="88" t="s">
        <v>24</v>
      </c>
      <c r="D46" s="97">
        <v>4</v>
      </c>
      <c r="E46" s="42" t="s">
        <v>352</v>
      </c>
      <c r="F46" s="97">
        <v>0</v>
      </c>
      <c r="G46" s="227" t="s">
        <v>577</v>
      </c>
      <c r="H46" s="228" t="s">
        <v>31</v>
      </c>
      <c r="I46" s="88" t="s">
        <v>515</v>
      </c>
      <c r="J46" s="97">
        <v>12</v>
      </c>
      <c r="K46" s="42" t="s">
        <v>352</v>
      </c>
      <c r="L46" s="97">
        <v>1</v>
      </c>
      <c r="M46" s="227" t="s">
        <v>579</v>
      </c>
      <c r="N46" s="228" t="s">
        <v>27</v>
      </c>
      <c r="P46" s="79">
        <v>5</v>
      </c>
      <c r="Q46" s="3">
        <v>3</v>
      </c>
      <c r="R46" s="80"/>
    </row>
    <row r="47" spans="1:18" ht="19.5" customHeight="1">
      <c r="A47" s="5">
        <v>4</v>
      </c>
      <c r="B47" s="226">
        <v>0.4583333333333333</v>
      </c>
      <c r="C47" s="88" t="s">
        <v>25</v>
      </c>
      <c r="D47" s="97">
        <v>5</v>
      </c>
      <c r="E47" s="42" t="s">
        <v>352</v>
      </c>
      <c r="F47" s="97">
        <v>0</v>
      </c>
      <c r="G47" s="227" t="s">
        <v>493</v>
      </c>
      <c r="H47" s="228" t="s">
        <v>32</v>
      </c>
      <c r="I47" s="88" t="s">
        <v>26</v>
      </c>
      <c r="J47" s="97">
        <v>1</v>
      </c>
      <c r="K47" s="42" t="s">
        <v>352</v>
      </c>
      <c r="L47" s="97">
        <v>2</v>
      </c>
      <c r="M47" s="227" t="s">
        <v>29</v>
      </c>
      <c r="N47" s="228" t="s">
        <v>37</v>
      </c>
      <c r="P47" s="79">
        <v>4</v>
      </c>
      <c r="Q47" s="3">
        <v>1</v>
      </c>
      <c r="R47" s="80"/>
    </row>
    <row r="48" spans="1:18" ht="19.5" customHeight="1">
      <c r="A48" s="5">
        <v>5</v>
      </c>
      <c r="B48" s="226">
        <v>0.4861111111111111</v>
      </c>
      <c r="C48" s="88" t="s">
        <v>527</v>
      </c>
      <c r="D48" s="97">
        <v>2</v>
      </c>
      <c r="E48" s="42" t="s">
        <v>352</v>
      </c>
      <c r="F48" s="97">
        <v>2</v>
      </c>
      <c r="G48" s="227" t="s">
        <v>600</v>
      </c>
      <c r="H48" s="228" t="s">
        <v>33</v>
      </c>
      <c r="I48" s="88" t="s">
        <v>579</v>
      </c>
      <c r="J48" s="97">
        <v>1</v>
      </c>
      <c r="K48" s="42" t="s">
        <v>352</v>
      </c>
      <c r="L48" s="97">
        <v>5</v>
      </c>
      <c r="M48" s="227" t="s">
        <v>548</v>
      </c>
      <c r="N48" s="228" t="s">
        <v>38</v>
      </c>
      <c r="P48" s="79">
        <v>3</v>
      </c>
      <c r="Q48" s="3">
        <v>2</v>
      </c>
      <c r="R48" s="80"/>
    </row>
    <row r="49" spans="1:16" ht="19.5" customHeight="1">
      <c r="A49" s="5">
        <v>6</v>
      </c>
      <c r="B49" s="226">
        <v>0.513888888888889</v>
      </c>
      <c r="C49" s="88" t="s">
        <v>577</v>
      </c>
      <c r="D49" s="97">
        <v>0</v>
      </c>
      <c r="E49" s="42" t="s">
        <v>352</v>
      </c>
      <c r="F49" s="97">
        <v>0</v>
      </c>
      <c r="G49" s="227" t="s">
        <v>547</v>
      </c>
      <c r="H49" s="228" t="s">
        <v>34</v>
      </c>
      <c r="I49" s="41"/>
      <c r="J49" s="97"/>
      <c r="K49" s="42"/>
      <c r="L49" s="97"/>
      <c r="M49" s="43"/>
      <c r="N49" s="228"/>
      <c r="P49" s="80"/>
    </row>
    <row r="50" spans="1:14" ht="19.5" customHeight="1">
      <c r="A50" s="7"/>
      <c r="B50" s="7"/>
      <c r="C50" s="88"/>
      <c r="D50" s="97"/>
      <c r="E50" s="42"/>
      <c r="F50" s="97"/>
      <c r="G50" s="227"/>
      <c r="H50" s="228"/>
      <c r="I50" s="88"/>
      <c r="J50" s="97"/>
      <c r="K50" s="42"/>
      <c r="L50" s="97"/>
      <c r="M50" s="227"/>
      <c r="N50" s="228"/>
    </row>
    <row r="51" spans="1:14" ht="19.5" customHeight="1">
      <c r="A51" s="8"/>
      <c r="B51" s="8"/>
      <c r="C51" s="299" t="s">
        <v>39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</row>
    <row r="52" spans="1:14" ht="19.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</row>
    <row r="53" spans="1:14" ht="19.5" customHeight="1">
      <c r="A53" s="5"/>
      <c r="B53" s="5" t="s">
        <v>351</v>
      </c>
      <c r="C53" s="296" t="s">
        <v>11</v>
      </c>
      <c r="D53" s="297"/>
      <c r="E53" s="297"/>
      <c r="F53" s="297"/>
      <c r="G53" s="43" t="s">
        <v>1091</v>
      </c>
      <c r="H53" s="5" t="s">
        <v>507</v>
      </c>
      <c r="I53" s="296" t="s">
        <v>12</v>
      </c>
      <c r="J53" s="297"/>
      <c r="K53" s="297"/>
      <c r="L53" s="297"/>
      <c r="M53" s="43" t="s">
        <v>1092</v>
      </c>
      <c r="N53" s="5" t="s">
        <v>507</v>
      </c>
    </row>
    <row r="54" spans="1:18" ht="19.5" customHeight="1">
      <c r="A54" s="5">
        <v>1</v>
      </c>
      <c r="B54" s="226">
        <v>0.375</v>
      </c>
      <c r="C54" s="88" t="s">
        <v>40</v>
      </c>
      <c r="D54" s="97">
        <v>1</v>
      </c>
      <c r="E54" s="42" t="s">
        <v>352</v>
      </c>
      <c r="F54" s="97">
        <v>3</v>
      </c>
      <c r="G54" s="227" t="s">
        <v>1102</v>
      </c>
      <c r="H54" s="228" t="s">
        <v>45</v>
      </c>
      <c r="I54" s="88" t="s">
        <v>41</v>
      </c>
      <c r="J54" s="97">
        <v>1</v>
      </c>
      <c r="K54" s="42" t="s">
        <v>352</v>
      </c>
      <c r="L54" s="97">
        <v>1</v>
      </c>
      <c r="M54" s="227" t="s">
        <v>42</v>
      </c>
      <c r="N54" s="228" t="s">
        <v>51</v>
      </c>
      <c r="P54" s="3">
        <v>6</v>
      </c>
      <c r="Q54" s="3">
        <v>5</v>
      </c>
      <c r="R54" s="137"/>
    </row>
    <row r="55" spans="1:18" ht="19.5" customHeight="1">
      <c r="A55" s="5">
        <v>2</v>
      </c>
      <c r="B55" s="226">
        <v>0.40277777777777773</v>
      </c>
      <c r="C55" s="88" t="s">
        <v>678</v>
      </c>
      <c r="D55" s="97">
        <v>0</v>
      </c>
      <c r="E55" s="42" t="s">
        <v>352</v>
      </c>
      <c r="F55" s="97">
        <v>1</v>
      </c>
      <c r="G55" s="227" t="s">
        <v>615</v>
      </c>
      <c r="H55" s="228" t="s">
        <v>46</v>
      </c>
      <c r="I55" s="88" t="s">
        <v>601</v>
      </c>
      <c r="J55" s="97">
        <v>1</v>
      </c>
      <c r="K55" s="42" t="s">
        <v>352</v>
      </c>
      <c r="L55" s="97">
        <v>1</v>
      </c>
      <c r="M55" s="227" t="s">
        <v>545</v>
      </c>
      <c r="N55" s="228" t="s">
        <v>52</v>
      </c>
      <c r="P55" s="3">
        <v>4</v>
      </c>
      <c r="Q55" s="3">
        <v>2</v>
      </c>
      <c r="R55" s="80"/>
    </row>
    <row r="56" spans="1:18" ht="19.5" customHeight="1">
      <c r="A56" s="5">
        <v>3</v>
      </c>
      <c r="B56" s="226">
        <v>0.4305555555555556</v>
      </c>
      <c r="C56" s="88" t="s">
        <v>43</v>
      </c>
      <c r="D56" s="97">
        <v>3</v>
      </c>
      <c r="E56" s="42" t="s">
        <v>352</v>
      </c>
      <c r="F56" s="97">
        <v>0</v>
      </c>
      <c r="G56" s="227" t="s">
        <v>44</v>
      </c>
      <c r="H56" s="228" t="s">
        <v>47</v>
      </c>
      <c r="I56" s="88" t="s">
        <v>42</v>
      </c>
      <c r="J56" s="97">
        <v>1</v>
      </c>
      <c r="K56" s="42" t="s">
        <v>352</v>
      </c>
      <c r="L56" s="97">
        <v>0</v>
      </c>
      <c r="M56" s="227" t="s">
        <v>525</v>
      </c>
      <c r="N56" s="228" t="s">
        <v>53</v>
      </c>
      <c r="P56" s="3">
        <v>3</v>
      </c>
      <c r="Q56" s="3">
        <v>1</v>
      </c>
      <c r="R56" s="80"/>
    </row>
    <row r="57" spans="1:18" ht="19.5" customHeight="1">
      <c r="A57" s="5">
        <v>4</v>
      </c>
      <c r="B57" s="226">
        <v>0.4583333333333333</v>
      </c>
      <c r="C57" s="88" t="s">
        <v>575</v>
      </c>
      <c r="D57" s="97">
        <v>1</v>
      </c>
      <c r="E57" s="42" t="s">
        <v>352</v>
      </c>
      <c r="F57" s="97">
        <v>1</v>
      </c>
      <c r="G57" s="227" t="s">
        <v>553</v>
      </c>
      <c r="H57" s="228" t="s">
        <v>48</v>
      </c>
      <c r="I57" s="88" t="s">
        <v>545</v>
      </c>
      <c r="J57" s="97">
        <v>1</v>
      </c>
      <c r="K57" s="42" t="s">
        <v>352</v>
      </c>
      <c r="L57" s="97">
        <v>1</v>
      </c>
      <c r="M57" s="227" t="s">
        <v>678</v>
      </c>
      <c r="N57" s="228" t="s">
        <v>54</v>
      </c>
      <c r="P57" s="3">
        <v>2</v>
      </c>
      <c r="Q57" s="3">
        <v>6</v>
      </c>
      <c r="R57" s="137"/>
    </row>
    <row r="58" spans="1:18" ht="19.5" customHeight="1">
      <c r="A58" s="5">
        <v>5</v>
      </c>
      <c r="B58" s="226">
        <v>0.4861111111111111</v>
      </c>
      <c r="C58" s="88" t="s">
        <v>518</v>
      </c>
      <c r="D58" s="97">
        <v>1</v>
      </c>
      <c r="E58" s="42" t="s">
        <v>352</v>
      </c>
      <c r="F58" s="97">
        <v>0</v>
      </c>
      <c r="G58" s="227" t="s">
        <v>580</v>
      </c>
      <c r="H58" s="228" t="s">
        <v>49</v>
      </c>
      <c r="I58" s="88" t="s">
        <v>666</v>
      </c>
      <c r="J58" s="97">
        <v>0</v>
      </c>
      <c r="K58" s="42" t="s">
        <v>352</v>
      </c>
      <c r="L58" s="97">
        <v>0</v>
      </c>
      <c r="M58" s="227" t="s">
        <v>593</v>
      </c>
      <c r="N58" s="228" t="s">
        <v>55</v>
      </c>
      <c r="P58" s="3">
        <v>5</v>
      </c>
      <c r="Q58" s="3">
        <v>3</v>
      </c>
      <c r="R58" s="80"/>
    </row>
    <row r="59" spans="1:18" ht="19.5" customHeight="1">
      <c r="A59" s="5">
        <v>6</v>
      </c>
      <c r="B59" s="226">
        <v>0.513888888888889</v>
      </c>
      <c r="C59" s="88" t="s">
        <v>615</v>
      </c>
      <c r="D59" s="97">
        <v>3</v>
      </c>
      <c r="E59" s="42" t="s">
        <v>352</v>
      </c>
      <c r="F59" s="97">
        <v>0</v>
      </c>
      <c r="G59" s="227" t="s">
        <v>575</v>
      </c>
      <c r="H59" s="228" t="s">
        <v>50</v>
      </c>
      <c r="I59" s="88" t="s">
        <v>553</v>
      </c>
      <c r="J59" s="97">
        <v>1</v>
      </c>
      <c r="K59" s="42" t="s">
        <v>352</v>
      </c>
      <c r="L59" s="97">
        <v>2</v>
      </c>
      <c r="M59" s="227" t="s">
        <v>601</v>
      </c>
      <c r="N59" s="228" t="s">
        <v>56</v>
      </c>
      <c r="P59" s="3">
        <v>1</v>
      </c>
      <c r="Q59" s="3">
        <v>4</v>
      </c>
      <c r="R59" s="80"/>
    </row>
    <row r="60" spans="1:14" ht="19.5" customHeight="1">
      <c r="A60" s="7"/>
      <c r="B60" s="7"/>
      <c r="C60" s="88"/>
      <c r="D60" s="97"/>
      <c r="E60" s="42"/>
      <c r="F60" s="97"/>
      <c r="G60" s="227"/>
      <c r="H60" s="228"/>
      <c r="I60" s="88"/>
      <c r="J60" s="97"/>
      <c r="K60" s="42"/>
      <c r="L60" s="97"/>
      <c r="M60" s="227"/>
      <c r="N60" s="228"/>
    </row>
    <row r="61" spans="1:14" ht="19.5" customHeight="1">
      <c r="A61" s="8"/>
      <c r="B61" s="8"/>
      <c r="C61" s="299" t="s">
        <v>19</v>
      </c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</row>
    <row r="62" spans="1:14" ht="19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</row>
    <row r="63" spans="1:14" ht="19.5" customHeight="1">
      <c r="A63" s="230"/>
      <c r="B63" s="230" t="s">
        <v>351</v>
      </c>
      <c r="C63" s="300" t="s">
        <v>122</v>
      </c>
      <c r="D63" s="301"/>
      <c r="E63" s="301"/>
      <c r="F63" s="301"/>
      <c r="G63" s="234" t="s">
        <v>1117</v>
      </c>
      <c r="H63" s="230" t="s">
        <v>507</v>
      </c>
      <c r="I63" s="300" t="s">
        <v>123</v>
      </c>
      <c r="J63" s="301"/>
      <c r="K63" s="301"/>
      <c r="L63" s="301"/>
      <c r="M63" s="234" t="s">
        <v>1118</v>
      </c>
      <c r="N63" s="230" t="s">
        <v>507</v>
      </c>
    </row>
    <row r="64" spans="1:16" ht="19.5" customHeight="1">
      <c r="A64" s="230">
        <v>1</v>
      </c>
      <c r="B64" s="235">
        <v>0.375</v>
      </c>
      <c r="C64" s="236" t="s">
        <v>522</v>
      </c>
      <c r="D64" s="97">
        <v>2</v>
      </c>
      <c r="E64" s="233" t="s">
        <v>124</v>
      </c>
      <c r="F64" s="97">
        <v>1</v>
      </c>
      <c r="G64" s="237" t="s">
        <v>614</v>
      </c>
      <c r="H64" s="238" t="s">
        <v>57</v>
      </c>
      <c r="I64" s="236" t="s">
        <v>595</v>
      </c>
      <c r="J64" s="97">
        <v>7</v>
      </c>
      <c r="K64" s="233" t="s">
        <v>149</v>
      </c>
      <c r="L64" s="97">
        <v>2</v>
      </c>
      <c r="M64" s="237" t="s">
        <v>542</v>
      </c>
      <c r="N64" s="238" t="s">
        <v>63</v>
      </c>
      <c r="P64" s="137"/>
    </row>
    <row r="65" spans="1:16" ht="19.5" customHeight="1">
      <c r="A65" s="230">
        <v>2</v>
      </c>
      <c r="B65" s="235">
        <v>0.40277777777777773</v>
      </c>
      <c r="C65" s="236" t="s">
        <v>524</v>
      </c>
      <c r="D65" s="97">
        <v>1</v>
      </c>
      <c r="E65" s="233" t="s">
        <v>127</v>
      </c>
      <c r="F65" s="97">
        <v>2</v>
      </c>
      <c r="G65" s="237" t="s">
        <v>613</v>
      </c>
      <c r="H65" s="238" t="s">
        <v>58</v>
      </c>
      <c r="I65" s="236" t="s">
        <v>599</v>
      </c>
      <c r="J65" s="97">
        <v>0</v>
      </c>
      <c r="K65" s="233" t="s">
        <v>150</v>
      </c>
      <c r="L65" s="97">
        <v>6</v>
      </c>
      <c r="M65" s="237" t="s">
        <v>549</v>
      </c>
      <c r="N65" s="238" t="s">
        <v>64</v>
      </c>
      <c r="P65" s="80"/>
    </row>
    <row r="66" spans="1:17" ht="19.5" customHeight="1">
      <c r="A66" s="230">
        <v>3</v>
      </c>
      <c r="B66" s="235">
        <v>0.4305555555555556</v>
      </c>
      <c r="C66" s="236" t="s">
        <v>582</v>
      </c>
      <c r="D66" s="97">
        <v>0</v>
      </c>
      <c r="E66" s="233" t="s">
        <v>132</v>
      </c>
      <c r="F66" s="97">
        <v>4</v>
      </c>
      <c r="G66" s="237" t="s">
        <v>554</v>
      </c>
      <c r="H66" s="238" t="s">
        <v>59</v>
      </c>
      <c r="I66" s="236" t="s">
        <v>542</v>
      </c>
      <c r="J66" s="97">
        <v>2</v>
      </c>
      <c r="K66" s="233" t="s">
        <v>151</v>
      </c>
      <c r="L66" s="97">
        <v>6</v>
      </c>
      <c r="M66" s="237" t="s">
        <v>522</v>
      </c>
      <c r="N66" s="238" t="s">
        <v>65</v>
      </c>
      <c r="P66" s="3"/>
      <c r="Q66" s="3"/>
    </row>
    <row r="67" spans="1:17" ht="19.5" customHeight="1">
      <c r="A67" s="230">
        <v>4</v>
      </c>
      <c r="B67" s="235">
        <v>0.4583333333333333</v>
      </c>
      <c r="C67" s="236" t="s">
        <v>581</v>
      </c>
      <c r="D67" s="97">
        <v>3</v>
      </c>
      <c r="E67" s="233" t="s">
        <v>152</v>
      </c>
      <c r="F67" s="97">
        <v>0</v>
      </c>
      <c r="G67" s="237" t="s">
        <v>555</v>
      </c>
      <c r="H67" s="238" t="s">
        <v>60</v>
      </c>
      <c r="I67" s="236" t="s">
        <v>549</v>
      </c>
      <c r="J67" s="97">
        <v>0</v>
      </c>
      <c r="K67" s="233" t="s">
        <v>153</v>
      </c>
      <c r="L67" s="97">
        <v>0</v>
      </c>
      <c r="M67" s="237" t="s">
        <v>524</v>
      </c>
      <c r="N67" s="238" t="s">
        <v>66</v>
      </c>
      <c r="P67" s="3"/>
      <c r="Q67" s="3"/>
    </row>
    <row r="68" spans="1:17" ht="19.5" customHeight="1">
      <c r="A68" s="230">
        <v>5</v>
      </c>
      <c r="B68" s="235">
        <v>0.4861111111111111</v>
      </c>
      <c r="C68" s="236" t="s">
        <v>614</v>
      </c>
      <c r="D68" s="97">
        <v>4</v>
      </c>
      <c r="E68" s="233" t="s">
        <v>150</v>
      </c>
      <c r="F68" s="97">
        <v>0</v>
      </c>
      <c r="G68" s="237" t="s">
        <v>582</v>
      </c>
      <c r="H68" s="238" t="s">
        <v>61</v>
      </c>
      <c r="I68" s="236" t="s">
        <v>554</v>
      </c>
      <c r="J68" s="97">
        <v>0</v>
      </c>
      <c r="K68" s="233" t="s">
        <v>151</v>
      </c>
      <c r="L68" s="97">
        <v>2</v>
      </c>
      <c r="M68" s="237" t="s">
        <v>595</v>
      </c>
      <c r="N68" s="238" t="s">
        <v>67</v>
      </c>
      <c r="P68" s="3"/>
      <c r="Q68" s="3"/>
    </row>
    <row r="69" spans="1:17" ht="19.5" customHeight="1">
      <c r="A69" s="230">
        <v>6</v>
      </c>
      <c r="B69" s="235">
        <v>0.513888888888889</v>
      </c>
      <c r="C69" s="236" t="s">
        <v>613</v>
      </c>
      <c r="D69" s="97">
        <v>1</v>
      </c>
      <c r="E69" s="233" t="s">
        <v>127</v>
      </c>
      <c r="F69" s="97">
        <v>0</v>
      </c>
      <c r="G69" s="237" t="s">
        <v>581</v>
      </c>
      <c r="H69" s="238" t="s">
        <v>62</v>
      </c>
      <c r="I69" s="236" t="s">
        <v>555</v>
      </c>
      <c r="J69" s="97">
        <v>1</v>
      </c>
      <c r="K69" s="233" t="s">
        <v>154</v>
      </c>
      <c r="L69" s="97">
        <v>4</v>
      </c>
      <c r="M69" s="237" t="s">
        <v>599</v>
      </c>
      <c r="N69" s="238" t="s">
        <v>68</v>
      </c>
      <c r="P69" s="3"/>
      <c r="Q69" s="3"/>
    </row>
    <row r="70" spans="1:17" ht="19.5" customHeight="1">
      <c r="A70" s="239"/>
      <c r="B70" s="239"/>
      <c r="C70" s="236"/>
      <c r="D70" s="97"/>
      <c r="E70" s="233"/>
      <c r="F70" s="97"/>
      <c r="G70" s="237"/>
      <c r="H70" s="238"/>
      <c r="I70" s="236"/>
      <c r="J70" s="97"/>
      <c r="K70" s="233"/>
      <c r="L70" s="97"/>
      <c r="M70" s="237"/>
      <c r="N70" s="238"/>
      <c r="P70" s="3"/>
      <c r="Q70" s="3"/>
    </row>
    <row r="71" spans="1:17" ht="19.5" customHeight="1">
      <c r="A71" s="30"/>
      <c r="B71" s="30"/>
      <c r="C71" s="302" t="s">
        <v>20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P71" s="3"/>
      <c r="Q71" s="3"/>
    </row>
    <row r="72" spans="1:14" ht="19.5" customHeight="1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19.5" customHeight="1">
      <c r="A73" s="230"/>
      <c r="B73" s="230" t="s">
        <v>351</v>
      </c>
      <c r="C73" s="300" t="s">
        <v>135</v>
      </c>
      <c r="D73" s="301"/>
      <c r="E73" s="301"/>
      <c r="F73" s="301"/>
      <c r="G73" s="234" t="s">
        <v>1121</v>
      </c>
      <c r="H73" s="230" t="s">
        <v>507</v>
      </c>
      <c r="I73" s="300" t="s">
        <v>136</v>
      </c>
      <c r="J73" s="301"/>
      <c r="K73" s="301"/>
      <c r="L73" s="301"/>
      <c r="M73" s="234" t="s">
        <v>1122</v>
      </c>
      <c r="N73" s="230" t="s">
        <v>507</v>
      </c>
    </row>
    <row r="74" spans="1:17" ht="19.5" customHeight="1">
      <c r="A74" s="230">
        <v>1</v>
      </c>
      <c r="B74" s="235">
        <v>0.375</v>
      </c>
      <c r="C74" s="236" t="s">
        <v>156</v>
      </c>
      <c r="D74" s="97">
        <v>1</v>
      </c>
      <c r="E74" s="233" t="s">
        <v>124</v>
      </c>
      <c r="F74" s="97">
        <v>0</v>
      </c>
      <c r="G74" s="237" t="s">
        <v>520</v>
      </c>
      <c r="H74" s="238" t="s">
        <v>137</v>
      </c>
      <c r="I74" s="236" t="s">
        <v>596</v>
      </c>
      <c r="J74" s="97">
        <v>3</v>
      </c>
      <c r="K74" s="233" t="s">
        <v>157</v>
      </c>
      <c r="L74" s="97">
        <v>3</v>
      </c>
      <c r="M74" s="237" t="s">
        <v>544</v>
      </c>
      <c r="N74" s="238" t="s">
        <v>143</v>
      </c>
      <c r="P74" s="80"/>
      <c r="Q74" s="80"/>
    </row>
    <row r="75" spans="1:17" ht="19.5" customHeight="1">
      <c r="A75" s="230">
        <v>2</v>
      </c>
      <c r="B75" s="235">
        <v>0.40277777777777773</v>
      </c>
      <c r="C75" s="236" t="s">
        <v>523</v>
      </c>
      <c r="D75" s="97">
        <v>0</v>
      </c>
      <c r="E75" s="233" t="s">
        <v>158</v>
      </c>
      <c r="F75" s="97">
        <v>1</v>
      </c>
      <c r="G75" s="237" t="s">
        <v>516</v>
      </c>
      <c r="H75" s="238" t="s">
        <v>138</v>
      </c>
      <c r="I75" s="236" t="s">
        <v>597</v>
      </c>
      <c r="J75" s="97">
        <v>3</v>
      </c>
      <c r="K75" s="233" t="s">
        <v>149</v>
      </c>
      <c r="L75" s="97">
        <v>1</v>
      </c>
      <c r="M75" s="237" t="s">
        <v>541</v>
      </c>
      <c r="N75" s="238" t="s">
        <v>144</v>
      </c>
      <c r="P75" s="80"/>
      <c r="Q75" s="80"/>
    </row>
    <row r="76" spans="1:17" ht="19.5" customHeight="1">
      <c r="A76" s="230">
        <v>3</v>
      </c>
      <c r="B76" s="235">
        <v>0.4305555555555556</v>
      </c>
      <c r="C76" s="236" t="s">
        <v>574</v>
      </c>
      <c r="D76" s="97">
        <v>1</v>
      </c>
      <c r="E76" s="233" t="s">
        <v>151</v>
      </c>
      <c r="F76" s="97">
        <v>1</v>
      </c>
      <c r="G76" s="237" t="s">
        <v>494</v>
      </c>
      <c r="H76" s="238" t="s">
        <v>139</v>
      </c>
      <c r="I76" s="236" t="s">
        <v>544</v>
      </c>
      <c r="J76" s="97">
        <v>0</v>
      </c>
      <c r="K76" s="233" t="s">
        <v>150</v>
      </c>
      <c r="L76" s="97">
        <v>2</v>
      </c>
      <c r="M76" s="237" t="s">
        <v>521</v>
      </c>
      <c r="N76" s="238" t="s">
        <v>145</v>
      </c>
      <c r="P76" s="80"/>
      <c r="Q76" s="80"/>
    </row>
    <row r="77" spans="1:17" ht="19.5" customHeight="1">
      <c r="A77" s="230">
        <v>4</v>
      </c>
      <c r="B77" s="235">
        <v>0.4583333333333333</v>
      </c>
      <c r="C77" s="236" t="s">
        <v>576</v>
      </c>
      <c r="D77" s="97">
        <v>1</v>
      </c>
      <c r="E77" s="233" t="s">
        <v>155</v>
      </c>
      <c r="F77" s="97">
        <v>4</v>
      </c>
      <c r="G77" s="237" t="s">
        <v>491</v>
      </c>
      <c r="H77" s="238" t="s">
        <v>140</v>
      </c>
      <c r="I77" s="236" t="s">
        <v>541</v>
      </c>
      <c r="J77" s="97">
        <v>0</v>
      </c>
      <c r="K77" s="233" t="s">
        <v>127</v>
      </c>
      <c r="L77" s="97">
        <v>2</v>
      </c>
      <c r="M77" s="237" t="s">
        <v>523</v>
      </c>
      <c r="N77" s="238" t="s">
        <v>146</v>
      </c>
      <c r="P77" s="80"/>
      <c r="Q77" s="80"/>
    </row>
    <row r="78" spans="1:17" ht="19.5" customHeight="1">
      <c r="A78" s="230">
        <v>5</v>
      </c>
      <c r="B78" s="235">
        <v>0.4861111111111111</v>
      </c>
      <c r="C78" s="236" t="s">
        <v>520</v>
      </c>
      <c r="D78" s="97">
        <v>6</v>
      </c>
      <c r="E78" s="233" t="s">
        <v>124</v>
      </c>
      <c r="F78" s="97">
        <v>0</v>
      </c>
      <c r="G78" s="237" t="s">
        <v>574</v>
      </c>
      <c r="H78" s="238" t="s">
        <v>141</v>
      </c>
      <c r="I78" s="236" t="s">
        <v>494</v>
      </c>
      <c r="J78" s="97">
        <v>0</v>
      </c>
      <c r="K78" s="233" t="s">
        <v>159</v>
      </c>
      <c r="L78" s="97">
        <v>7</v>
      </c>
      <c r="M78" s="237" t="s">
        <v>596</v>
      </c>
      <c r="N78" s="238" t="s">
        <v>147</v>
      </c>
      <c r="P78" s="80"/>
      <c r="Q78" s="80"/>
    </row>
    <row r="79" spans="1:17" ht="19.5" customHeight="1">
      <c r="A79" s="230">
        <v>6</v>
      </c>
      <c r="B79" s="235">
        <v>0.513888888888889</v>
      </c>
      <c r="C79" s="236" t="s">
        <v>516</v>
      </c>
      <c r="D79" s="97">
        <v>5</v>
      </c>
      <c r="E79" s="233" t="s">
        <v>132</v>
      </c>
      <c r="F79" s="97">
        <v>0</v>
      </c>
      <c r="G79" s="237" t="s">
        <v>576</v>
      </c>
      <c r="H79" s="238" t="s">
        <v>142</v>
      </c>
      <c r="I79" s="236" t="s">
        <v>491</v>
      </c>
      <c r="J79" s="97">
        <v>0</v>
      </c>
      <c r="K79" s="233" t="s">
        <v>127</v>
      </c>
      <c r="L79" s="97">
        <v>0</v>
      </c>
      <c r="M79" s="237" t="s">
        <v>597</v>
      </c>
      <c r="N79" s="238" t="s">
        <v>148</v>
      </c>
      <c r="P79" s="80"/>
      <c r="Q79" s="80"/>
    </row>
    <row r="80" spans="1:14" ht="19.5" customHeight="1">
      <c r="A80" s="239"/>
      <c r="B80" s="239"/>
      <c r="C80" s="236"/>
      <c r="D80" s="97"/>
      <c r="E80" s="233"/>
      <c r="F80" s="97"/>
      <c r="G80" s="237"/>
      <c r="H80" s="238"/>
      <c r="I80" s="236"/>
      <c r="J80" s="97"/>
      <c r="K80" s="233"/>
      <c r="L80" s="97"/>
      <c r="M80" s="237"/>
      <c r="N80" s="238"/>
    </row>
    <row r="81" spans="1:14" ht="19.5" customHeight="1">
      <c r="A81" s="30"/>
      <c r="B81" s="30"/>
      <c r="C81" s="302" t="s">
        <v>22</v>
      </c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</row>
    <row r="82" spans="1:14" ht="19.5" customHeight="1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</row>
    <row r="83" spans="1:14" ht="19.5" customHeight="1">
      <c r="A83" s="298" t="s">
        <v>160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</row>
    <row r="84" spans="1:18" ht="19.5" customHeight="1">
      <c r="A84" s="230"/>
      <c r="B84" s="230" t="s">
        <v>351</v>
      </c>
      <c r="C84" s="300" t="s">
        <v>15</v>
      </c>
      <c r="D84" s="301"/>
      <c r="E84" s="301"/>
      <c r="F84" s="301"/>
      <c r="G84" s="234" t="s">
        <v>1119</v>
      </c>
      <c r="H84" s="230" t="s">
        <v>507</v>
      </c>
      <c r="I84" s="300" t="s">
        <v>16</v>
      </c>
      <c r="J84" s="301"/>
      <c r="K84" s="301"/>
      <c r="L84" s="301"/>
      <c r="M84" s="234" t="s">
        <v>1120</v>
      </c>
      <c r="N84" s="230" t="s">
        <v>507</v>
      </c>
      <c r="P84" s="3"/>
      <c r="Q84" s="3"/>
      <c r="R84" s="80"/>
    </row>
    <row r="85" spans="1:18" ht="19.5" customHeight="1">
      <c r="A85" s="230">
        <v>1</v>
      </c>
      <c r="B85" s="235">
        <v>0.375</v>
      </c>
      <c r="C85" s="236" t="s">
        <v>125</v>
      </c>
      <c r="D85" s="97">
        <v>0</v>
      </c>
      <c r="E85" s="233" t="s">
        <v>124</v>
      </c>
      <c r="F85" s="97">
        <v>0</v>
      </c>
      <c r="G85" s="237" t="s">
        <v>519</v>
      </c>
      <c r="H85" s="238" t="s">
        <v>307</v>
      </c>
      <c r="I85" s="236" t="s">
        <v>602</v>
      </c>
      <c r="J85" s="97">
        <v>1</v>
      </c>
      <c r="K85" s="233" t="s">
        <v>126</v>
      </c>
      <c r="L85" s="97">
        <v>0</v>
      </c>
      <c r="M85" s="237" t="s">
        <v>550</v>
      </c>
      <c r="N85" s="238" t="s">
        <v>74</v>
      </c>
      <c r="P85" s="3"/>
      <c r="Q85" s="3"/>
      <c r="R85" s="80"/>
    </row>
    <row r="86" spans="1:18" ht="19.5" customHeight="1">
      <c r="A86" s="230">
        <v>2</v>
      </c>
      <c r="B86" s="235">
        <v>0.40277777777777773</v>
      </c>
      <c r="C86" s="236" t="s">
        <v>677</v>
      </c>
      <c r="D86" s="97">
        <v>3</v>
      </c>
      <c r="E86" s="233" t="s">
        <v>127</v>
      </c>
      <c r="F86" s="97">
        <v>1</v>
      </c>
      <c r="G86" s="237" t="s">
        <v>517</v>
      </c>
      <c r="H86" s="238" t="s">
        <v>69</v>
      </c>
      <c r="I86" s="236" t="s">
        <v>598</v>
      </c>
      <c r="J86" s="97">
        <v>4</v>
      </c>
      <c r="K86" s="233" t="s">
        <v>128</v>
      </c>
      <c r="L86" s="97">
        <v>2</v>
      </c>
      <c r="M86" s="237" t="s">
        <v>546</v>
      </c>
      <c r="N86" s="238" t="s">
        <v>75</v>
      </c>
      <c r="P86" s="3"/>
      <c r="Q86" s="3"/>
      <c r="R86" s="80"/>
    </row>
    <row r="87" spans="1:18" ht="19.5" customHeight="1">
      <c r="A87" s="230">
        <v>3</v>
      </c>
      <c r="B87" s="235">
        <v>0.4305555555555556</v>
      </c>
      <c r="C87" s="236" t="s">
        <v>583</v>
      </c>
      <c r="D87" s="97">
        <v>2</v>
      </c>
      <c r="E87" s="233" t="s">
        <v>129</v>
      </c>
      <c r="F87" s="97">
        <v>0</v>
      </c>
      <c r="G87" s="237" t="s">
        <v>492</v>
      </c>
      <c r="H87" s="238" t="s">
        <v>70</v>
      </c>
      <c r="I87" s="236" t="s">
        <v>550</v>
      </c>
      <c r="J87" s="97">
        <v>0</v>
      </c>
      <c r="K87" s="233" t="s">
        <v>127</v>
      </c>
      <c r="L87" s="97">
        <v>0</v>
      </c>
      <c r="M87" s="237" t="s">
        <v>972</v>
      </c>
      <c r="N87" s="238" t="s">
        <v>76</v>
      </c>
      <c r="P87" s="3"/>
      <c r="Q87" s="3"/>
      <c r="R87" s="80"/>
    </row>
    <row r="88" spans="1:18" ht="19.5" customHeight="1">
      <c r="A88" s="230">
        <v>4</v>
      </c>
      <c r="B88" s="235">
        <v>0.4583333333333333</v>
      </c>
      <c r="C88" s="236" t="s">
        <v>578</v>
      </c>
      <c r="D88" s="97">
        <v>3</v>
      </c>
      <c r="E88" s="233" t="s">
        <v>130</v>
      </c>
      <c r="F88" s="97">
        <v>1</v>
      </c>
      <c r="G88" s="237" t="s">
        <v>495</v>
      </c>
      <c r="H88" s="238" t="s">
        <v>71</v>
      </c>
      <c r="I88" s="236" t="s">
        <v>546</v>
      </c>
      <c r="J88" s="97">
        <v>0</v>
      </c>
      <c r="K88" s="233" t="s">
        <v>131</v>
      </c>
      <c r="L88" s="97">
        <v>4</v>
      </c>
      <c r="M88" s="237" t="s">
        <v>677</v>
      </c>
      <c r="N88" s="238" t="s">
        <v>77</v>
      </c>
      <c r="P88" s="3"/>
      <c r="Q88" s="3"/>
      <c r="R88" s="80"/>
    </row>
    <row r="89" spans="1:18" ht="19.5" customHeight="1">
      <c r="A89" s="230">
        <v>5</v>
      </c>
      <c r="B89" s="235">
        <v>0.4861111111111111</v>
      </c>
      <c r="C89" s="236" t="s">
        <v>519</v>
      </c>
      <c r="D89" s="97">
        <v>0</v>
      </c>
      <c r="E89" s="233" t="s">
        <v>129</v>
      </c>
      <c r="F89" s="97">
        <v>0</v>
      </c>
      <c r="G89" s="237" t="s">
        <v>583</v>
      </c>
      <c r="H89" s="238" t="s">
        <v>72</v>
      </c>
      <c r="I89" s="236" t="s">
        <v>492</v>
      </c>
      <c r="J89" s="97">
        <v>0</v>
      </c>
      <c r="K89" s="233" t="s">
        <v>132</v>
      </c>
      <c r="L89" s="97">
        <v>2</v>
      </c>
      <c r="M89" s="237" t="s">
        <v>602</v>
      </c>
      <c r="N89" s="238" t="s">
        <v>78</v>
      </c>
      <c r="P89" s="3"/>
      <c r="Q89" s="3"/>
      <c r="R89" s="80"/>
    </row>
    <row r="90" spans="1:14" ht="19.5" customHeight="1">
      <c r="A90" s="230">
        <v>6</v>
      </c>
      <c r="B90" s="235">
        <v>0.513888888888889</v>
      </c>
      <c r="C90" s="236" t="s">
        <v>517</v>
      </c>
      <c r="D90" s="97">
        <v>1</v>
      </c>
      <c r="E90" s="233" t="s">
        <v>133</v>
      </c>
      <c r="F90" s="97">
        <v>1</v>
      </c>
      <c r="G90" s="237" t="s">
        <v>578</v>
      </c>
      <c r="H90" s="238" t="s">
        <v>73</v>
      </c>
      <c r="I90" s="236" t="s">
        <v>495</v>
      </c>
      <c r="J90" s="97">
        <v>1</v>
      </c>
      <c r="K90" s="233" t="s">
        <v>134</v>
      </c>
      <c r="L90" s="97">
        <v>1</v>
      </c>
      <c r="M90" s="237" t="s">
        <v>598</v>
      </c>
      <c r="N90" s="238" t="s">
        <v>79</v>
      </c>
    </row>
    <row r="91" spans="1:14" ht="19.5" customHeight="1">
      <c r="A91" s="239"/>
      <c r="B91" s="239"/>
      <c r="C91" s="236"/>
      <c r="D91" s="233"/>
      <c r="E91" s="233"/>
      <c r="F91" s="97"/>
      <c r="G91" s="237"/>
      <c r="H91" s="238"/>
      <c r="I91" s="236"/>
      <c r="J91" s="97"/>
      <c r="K91" s="233"/>
      <c r="L91" s="97"/>
      <c r="M91" s="237"/>
      <c r="N91" s="238"/>
    </row>
    <row r="92" spans="1:14" ht="19.5" customHeight="1">
      <c r="A92" s="30"/>
      <c r="B92" s="30"/>
      <c r="C92" s="302" t="s">
        <v>21</v>
      </c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</row>
    <row r="93" spans="1:14" ht="19.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</row>
    <row r="94" spans="1:14" ht="19.5" customHeight="1">
      <c r="A94" s="5"/>
      <c r="B94" s="5" t="s">
        <v>351</v>
      </c>
      <c r="C94" s="296" t="s">
        <v>17</v>
      </c>
      <c r="D94" s="297"/>
      <c r="E94" s="297"/>
      <c r="F94" s="297"/>
      <c r="G94" s="43" t="s">
        <v>1123</v>
      </c>
      <c r="H94" s="5" t="s">
        <v>507</v>
      </c>
      <c r="I94" s="296" t="s">
        <v>18</v>
      </c>
      <c r="J94" s="297"/>
      <c r="K94" s="297"/>
      <c r="L94" s="297"/>
      <c r="M94" s="43" t="s">
        <v>1124</v>
      </c>
      <c r="N94" s="5" t="s">
        <v>507</v>
      </c>
    </row>
    <row r="95" spans="1:18" ht="19.5" customHeight="1">
      <c r="A95" s="5">
        <v>1</v>
      </c>
      <c r="B95" s="226">
        <v>0.375</v>
      </c>
      <c r="C95" s="88" t="s">
        <v>527</v>
      </c>
      <c r="D95" s="97">
        <v>0</v>
      </c>
      <c r="E95" s="42" t="s">
        <v>352</v>
      </c>
      <c r="F95" s="97">
        <v>1</v>
      </c>
      <c r="G95" s="227" t="s">
        <v>168</v>
      </c>
      <c r="H95" s="228" t="s">
        <v>170</v>
      </c>
      <c r="I95" s="88"/>
      <c r="J95" s="42"/>
      <c r="K95" s="42"/>
      <c r="L95" s="42"/>
      <c r="M95" s="227"/>
      <c r="N95" s="228"/>
      <c r="P95" s="3">
        <v>2</v>
      </c>
      <c r="Q95" s="3">
        <v>5</v>
      </c>
      <c r="R95" s="80"/>
    </row>
    <row r="96" spans="1:18" ht="19.5" customHeight="1">
      <c r="A96" s="5">
        <v>2</v>
      </c>
      <c r="B96" s="226">
        <v>0.40277777777777773</v>
      </c>
      <c r="C96" s="88" t="s">
        <v>600</v>
      </c>
      <c r="D96" s="97">
        <v>0</v>
      </c>
      <c r="E96" s="42" t="s">
        <v>352</v>
      </c>
      <c r="F96" s="97">
        <v>0</v>
      </c>
      <c r="G96" s="227" t="s">
        <v>547</v>
      </c>
      <c r="H96" s="228" t="s">
        <v>171</v>
      </c>
      <c r="I96" s="88" t="s">
        <v>594</v>
      </c>
      <c r="J96" s="97">
        <v>0</v>
      </c>
      <c r="K96" s="42" t="s">
        <v>352</v>
      </c>
      <c r="L96" s="97">
        <v>1</v>
      </c>
      <c r="M96" s="227" t="s">
        <v>579</v>
      </c>
      <c r="N96" s="228" t="s">
        <v>177</v>
      </c>
      <c r="P96" s="3">
        <v>4</v>
      </c>
      <c r="Q96" s="3">
        <v>3</v>
      </c>
      <c r="R96" s="80"/>
    </row>
    <row r="97" spans="1:18" ht="19.5" customHeight="1">
      <c r="A97" s="5">
        <v>3</v>
      </c>
      <c r="B97" s="226">
        <v>0.4305555555555556</v>
      </c>
      <c r="C97" s="88" t="s">
        <v>577</v>
      </c>
      <c r="D97" s="97">
        <v>0</v>
      </c>
      <c r="E97" s="42" t="s">
        <v>352</v>
      </c>
      <c r="F97" s="97">
        <v>3</v>
      </c>
      <c r="G97" s="227" t="s">
        <v>493</v>
      </c>
      <c r="H97" s="228" t="s">
        <v>172</v>
      </c>
      <c r="I97" s="88" t="s">
        <v>182</v>
      </c>
      <c r="J97" s="97">
        <v>1</v>
      </c>
      <c r="K97" s="42" t="s">
        <v>352</v>
      </c>
      <c r="L97" s="97">
        <v>0</v>
      </c>
      <c r="M97" s="227" t="s">
        <v>548</v>
      </c>
      <c r="N97" s="228" t="s">
        <v>178</v>
      </c>
      <c r="P97" s="3">
        <v>1</v>
      </c>
      <c r="Q97" s="3">
        <v>2</v>
      </c>
      <c r="R97" s="80"/>
    </row>
    <row r="98" spans="1:18" ht="19.5" customHeight="1">
      <c r="A98" s="5">
        <v>4</v>
      </c>
      <c r="B98" s="226">
        <v>0.4583333333333333</v>
      </c>
      <c r="C98" s="88" t="s">
        <v>547</v>
      </c>
      <c r="D98" s="97">
        <v>0</v>
      </c>
      <c r="E98" s="42" t="s">
        <v>352</v>
      </c>
      <c r="F98" s="97">
        <v>1</v>
      </c>
      <c r="G98" s="227" t="s">
        <v>527</v>
      </c>
      <c r="H98" s="228" t="s">
        <v>173</v>
      </c>
      <c r="I98" s="88" t="s">
        <v>515</v>
      </c>
      <c r="J98" s="97">
        <v>2</v>
      </c>
      <c r="K98" s="42" t="s">
        <v>352</v>
      </c>
      <c r="L98" s="97">
        <v>1</v>
      </c>
      <c r="M98" s="227" t="s">
        <v>594</v>
      </c>
      <c r="N98" s="228" t="s">
        <v>179</v>
      </c>
      <c r="P98" s="3">
        <v>5</v>
      </c>
      <c r="Q98" s="3">
        <v>4</v>
      </c>
      <c r="R98" s="80"/>
    </row>
    <row r="99" spans="1:18" ht="19.5" customHeight="1">
      <c r="A99" s="5">
        <v>5</v>
      </c>
      <c r="B99" s="226">
        <v>0.4861111111111111</v>
      </c>
      <c r="C99" s="88" t="s">
        <v>612</v>
      </c>
      <c r="D99" s="97">
        <v>2</v>
      </c>
      <c r="E99" s="42" t="s">
        <v>352</v>
      </c>
      <c r="F99" s="97">
        <v>0</v>
      </c>
      <c r="G99" s="227" t="s">
        <v>577</v>
      </c>
      <c r="H99" s="228" t="s">
        <v>174</v>
      </c>
      <c r="I99" s="88" t="s">
        <v>579</v>
      </c>
      <c r="J99" s="97">
        <v>1</v>
      </c>
      <c r="K99" s="42" t="s">
        <v>352</v>
      </c>
      <c r="L99" s="97">
        <v>0</v>
      </c>
      <c r="M99" s="227" t="s">
        <v>182</v>
      </c>
      <c r="N99" s="228" t="s">
        <v>180</v>
      </c>
      <c r="P99" s="3">
        <v>3</v>
      </c>
      <c r="Q99" s="3">
        <v>1</v>
      </c>
      <c r="R99" s="80"/>
    </row>
    <row r="100" spans="1:18" ht="19.5" customHeight="1">
      <c r="A100" s="5">
        <v>6</v>
      </c>
      <c r="B100" s="226">
        <v>0.513888888888889</v>
      </c>
      <c r="C100" s="88" t="s">
        <v>493</v>
      </c>
      <c r="D100" s="97">
        <v>0</v>
      </c>
      <c r="E100" s="42" t="s">
        <v>352</v>
      </c>
      <c r="F100" s="97">
        <v>0</v>
      </c>
      <c r="G100" s="227" t="s">
        <v>600</v>
      </c>
      <c r="H100" s="228" t="s">
        <v>175</v>
      </c>
      <c r="I100" s="88" t="s">
        <v>548</v>
      </c>
      <c r="J100" s="97">
        <v>1</v>
      </c>
      <c r="K100" s="42" t="s">
        <v>352</v>
      </c>
      <c r="L100" s="97">
        <v>2</v>
      </c>
      <c r="M100" s="227" t="s">
        <v>515</v>
      </c>
      <c r="N100" s="228" t="s">
        <v>176</v>
      </c>
      <c r="R100" s="80"/>
    </row>
    <row r="101" spans="1:14" ht="19.5" customHeight="1">
      <c r="A101" s="7"/>
      <c r="B101" s="7"/>
      <c r="C101" s="88"/>
      <c r="D101" s="97"/>
      <c r="E101" s="42"/>
      <c r="F101" s="97"/>
      <c r="G101" s="227"/>
      <c r="H101" s="228"/>
      <c r="I101" s="88"/>
      <c r="J101" s="42"/>
      <c r="K101" s="42"/>
      <c r="L101" s="42"/>
      <c r="M101" s="227"/>
      <c r="N101" s="228"/>
    </row>
    <row r="102" spans="1:14" ht="19.5" customHeight="1">
      <c r="A102" s="8"/>
      <c r="B102" s="8"/>
      <c r="C102" s="299" t="s">
        <v>169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</row>
    <row r="103" spans="1:14" ht="19.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</row>
    <row r="104" spans="1:14" ht="19.5" customHeight="1">
      <c r="A104" s="5"/>
      <c r="B104" s="5" t="s">
        <v>351</v>
      </c>
      <c r="C104" s="296" t="s">
        <v>11</v>
      </c>
      <c r="D104" s="297"/>
      <c r="E104" s="297"/>
      <c r="F104" s="297"/>
      <c r="G104" s="43" t="s">
        <v>1091</v>
      </c>
      <c r="H104" s="5" t="s">
        <v>507</v>
      </c>
      <c r="I104" s="296" t="s">
        <v>12</v>
      </c>
      <c r="J104" s="297"/>
      <c r="K104" s="297"/>
      <c r="L104" s="297"/>
      <c r="M104" s="43" t="s">
        <v>1092</v>
      </c>
      <c r="N104" s="5" t="s">
        <v>507</v>
      </c>
    </row>
    <row r="105" spans="1:18" ht="19.5" customHeight="1">
      <c r="A105" s="5">
        <v>1</v>
      </c>
      <c r="B105" s="226">
        <v>0.375</v>
      </c>
      <c r="C105" s="88" t="s">
        <v>181</v>
      </c>
      <c r="D105" s="97">
        <v>0</v>
      </c>
      <c r="E105" s="42" t="s">
        <v>352</v>
      </c>
      <c r="F105" s="97">
        <v>3</v>
      </c>
      <c r="G105" s="227" t="s">
        <v>543</v>
      </c>
      <c r="H105" s="228" t="s">
        <v>184</v>
      </c>
      <c r="I105" s="88" t="s">
        <v>580</v>
      </c>
      <c r="J105" s="97">
        <v>1</v>
      </c>
      <c r="K105" s="42" t="s">
        <v>352</v>
      </c>
      <c r="L105" s="97">
        <v>0</v>
      </c>
      <c r="M105" s="227" t="s">
        <v>525</v>
      </c>
      <c r="N105" s="228" t="s">
        <v>188</v>
      </c>
      <c r="P105" s="3">
        <v>1</v>
      </c>
      <c r="Q105" s="3">
        <v>2</v>
      </c>
      <c r="R105" s="137"/>
    </row>
    <row r="106" spans="1:18" ht="19.5" customHeight="1">
      <c r="A106" s="5">
        <v>2</v>
      </c>
      <c r="B106" s="226">
        <v>0.40277777777777773</v>
      </c>
      <c r="C106" s="88" t="s">
        <v>553</v>
      </c>
      <c r="D106" s="97">
        <v>1</v>
      </c>
      <c r="E106" s="42" t="s">
        <v>352</v>
      </c>
      <c r="F106" s="97">
        <v>3</v>
      </c>
      <c r="G106" s="227" t="s">
        <v>545</v>
      </c>
      <c r="H106" s="228" t="s">
        <v>183</v>
      </c>
      <c r="I106" s="88" t="s">
        <v>575</v>
      </c>
      <c r="J106" s="97">
        <v>1</v>
      </c>
      <c r="K106" s="42" t="s">
        <v>352</v>
      </c>
      <c r="L106" s="97">
        <v>2</v>
      </c>
      <c r="M106" s="227" t="s">
        <v>678</v>
      </c>
      <c r="N106" s="228" t="s">
        <v>187</v>
      </c>
      <c r="P106" s="3">
        <v>3</v>
      </c>
      <c r="Q106" s="3">
        <v>6</v>
      </c>
      <c r="R106" s="80"/>
    </row>
    <row r="107" spans="1:18" ht="19.5" customHeight="1">
      <c r="A107" s="5">
        <v>3</v>
      </c>
      <c r="B107" s="226">
        <v>0.4305555555555556</v>
      </c>
      <c r="C107" s="88" t="s">
        <v>518</v>
      </c>
      <c r="D107" s="97">
        <v>0</v>
      </c>
      <c r="E107" s="42" t="s">
        <v>352</v>
      </c>
      <c r="F107" s="97">
        <v>3</v>
      </c>
      <c r="G107" s="227" t="s">
        <v>593</v>
      </c>
      <c r="H107" s="228" t="s">
        <v>308</v>
      </c>
      <c r="I107" s="88" t="s">
        <v>525</v>
      </c>
      <c r="J107" s="97">
        <v>1</v>
      </c>
      <c r="K107" s="42" t="s">
        <v>352</v>
      </c>
      <c r="L107" s="97">
        <v>1</v>
      </c>
      <c r="M107" s="227" t="s">
        <v>666</v>
      </c>
      <c r="N107" s="228" t="s">
        <v>190</v>
      </c>
      <c r="P107" s="3">
        <v>5</v>
      </c>
      <c r="Q107" s="3">
        <v>4</v>
      </c>
      <c r="R107" s="80"/>
    </row>
    <row r="108" spans="1:18" ht="19.5" customHeight="1">
      <c r="A108" s="5">
        <v>4</v>
      </c>
      <c r="B108" s="226">
        <v>0.4583333333333333</v>
      </c>
      <c r="C108" s="88" t="s">
        <v>969</v>
      </c>
      <c r="D108" s="97">
        <v>0</v>
      </c>
      <c r="E108" s="42" t="s">
        <v>352</v>
      </c>
      <c r="F108" s="97">
        <v>0</v>
      </c>
      <c r="G108" s="227" t="s">
        <v>601</v>
      </c>
      <c r="H108" s="228" t="s">
        <v>185</v>
      </c>
      <c r="I108" s="88" t="s">
        <v>678</v>
      </c>
      <c r="J108" s="97">
        <v>1</v>
      </c>
      <c r="K108" s="42" t="s">
        <v>352</v>
      </c>
      <c r="L108" s="97">
        <v>1</v>
      </c>
      <c r="M108" s="227" t="s">
        <v>553</v>
      </c>
      <c r="N108" s="228" t="s">
        <v>189</v>
      </c>
      <c r="P108" s="3">
        <v>6</v>
      </c>
      <c r="Q108" s="3">
        <v>1</v>
      </c>
      <c r="R108" s="137"/>
    </row>
    <row r="109" spans="1:18" ht="19.5" customHeight="1">
      <c r="A109" s="5">
        <v>5</v>
      </c>
      <c r="B109" s="226">
        <v>0.4861111111111111</v>
      </c>
      <c r="C109" s="88" t="s">
        <v>543</v>
      </c>
      <c r="D109" s="97">
        <v>2</v>
      </c>
      <c r="E109" s="42" t="s">
        <v>352</v>
      </c>
      <c r="F109" s="97">
        <v>1</v>
      </c>
      <c r="G109" s="227" t="s">
        <v>518</v>
      </c>
      <c r="H109" s="228" t="s">
        <v>1111</v>
      </c>
      <c r="I109" s="88" t="s">
        <v>593</v>
      </c>
      <c r="J109" s="97">
        <v>2</v>
      </c>
      <c r="K109" s="42" t="s">
        <v>352</v>
      </c>
      <c r="L109" s="97">
        <v>1</v>
      </c>
      <c r="M109" s="227" t="s">
        <v>580</v>
      </c>
      <c r="N109" s="228" t="s">
        <v>1107</v>
      </c>
      <c r="P109" s="3">
        <v>2</v>
      </c>
      <c r="Q109" s="3">
        <v>5</v>
      </c>
      <c r="R109" s="80"/>
    </row>
    <row r="110" spans="1:18" ht="19.5" customHeight="1">
      <c r="A110" s="5">
        <v>6</v>
      </c>
      <c r="B110" s="226">
        <v>0.513888888888889</v>
      </c>
      <c r="C110" s="88" t="s">
        <v>545</v>
      </c>
      <c r="D110" s="97">
        <v>1</v>
      </c>
      <c r="E110" s="42" t="s">
        <v>352</v>
      </c>
      <c r="F110" s="97">
        <v>2</v>
      </c>
      <c r="G110" s="227" t="s">
        <v>969</v>
      </c>
      <c r="H110" s="228" t="s">
        <v>186</v>
      </c>
      <c r="I110" s="88" t="s">
        <v>601</v>
      </c>
      <c r="J110" s="97">
        <v>4</v>
      </c>
      <c r="K110" s="42" t="s">
        <v>352</v>
      </c>
      <c r="L110" s="97">
        <v>0</v>
      </c>
      <c r="M110" s="227" t="s">
        <v>575</v>
      </c>
      <c r="N110" s="228" t="s">
        <v>191</v>
      </c>
      <c r="P110" s="3">
        <v>4</v>
      </c>
      <c r="Q110" s="3">
        <v>3</v>
      </c>
      <c r="R110" s="80"/>
    </row>
    <row r="111" spans="1:14" ht="19.5" customHeight="1">
      <c r="A111" s="7"/>
      <c r="B111" s="7"/>
      <c r="C111" s="88"/>
      <c r="D111" s="97"/>
      <c r="E111" s="42"/>
      <c r="F111" s="97"/>
      <c r="G111" s="227"/>
      <c r="H111" s="228"/>
      <c r="I111" s="88"/>
      <c r="J111" s="97"/>
      <c r="K111" s="42"/>
      <c r="L111" s="97"/>
      <c r="M111" s="227"/>
      <c r="N111" s="228"/>
    </row>
    <row r="112" spans="1:14" ht="19.5" customHeight="1">
      <c r="A112" s="8"/>
      <c r="B112" s="8"/>
      <c r="C112" s="299" t="s">
        <v>287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</row>
    <row r="113" spans="1:14" ht="19.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</row>
    <row r="114" spans="1:14" ht="19.5" customHeight="1">
      <c r="A114" s="5"/>
      <c r="B114" s="5" t="s">
        <v>351</v>
      </c>
      <c r="C114" s="296" t="s">
        <v>201</v>
      </c>
      <c r="D114" s="297"/>
      <c r="E114" s="297"/>
      <c r="F114" s="297"/>
      <c r="G114" s="43" t="s">
        <v>1121</v>
      </c>
      <c r="H114" s="5" t="s">
        <v>507</v>
      </c>
      <c r="I114" s="296" t="s">
        <v>202</v>
      </c>
      <c r="J114" s="297"/>
      <c r="K114" s="297"/>
      <c r="L114" s="297"/>
      <c r="M114" s="43" t="s">
        <v>1122</v>
      </c>
      <c r="N114" s="5" t="s">
        <v>507</v>
      </c>
    </row>
    <row r="115" spans="1:18" ht="19.5" customHeight="1">
      <c r="A115" s="5">
        <v>1</v>
      </c>
      <c r="B115" s="226">
        <v>0.375</v>
      </c>
      <c r="C115" s="88" t="s">
        <v>192</v>
      </c>
      <c r="D115" s="97">
        <v>2</v>
      </c>
      <c r="E115" s="42" t="s">
        <v>352</v>
      </c>
      <c r="F115" s="97">
        <v>1</v>
      </c>
      <c r="G115" s="227" t="s">
        <v>544</v>
      </c>
      <c r="H115" s="228" t="s">
        <v>194</v>
      </c>
      <c r="I115" s="88" t="s">
        <v>574</v>
      </c>
      <c r="J115" s="97">
        <v>0</v>
      </c>
      <c r="K115" s="42" t="s">
        <v>352</v>
      </c>
      <c r="L115" s="97">
        <v>3</v>
      </c>
      <c r="M115" s="227" t="s">
        <v>521</v>
      </c>
      <c r="N115" s="228" t="s">
        <v>198</v>
      </c>
      <c r="R115" s="80"/>
    </row>
    <row r="116" spans="1:18" ht="19.5" customHeight="1">
      <c r="A116" s="5">
        <v>2</v>
      </c>
      <c r="B116" s="226">
        <v>0.40277777777777773</v>
      </c>
      <c r="C116" s="88" t="s">
        <v>491</v>
      </c>
      <c r="D116" s="97">
        <v>0</v>
      </c>
      <c r="E116" s="42" t="s">
        <v>352</v>
      </c>
      <c r="F116" s="97">
        <v>4</v>
      </c>
      <c r="G116" s="227" t="s">
        <v>541</v>
      </c>
      <c r="H116" s="228" t="s">
        <v>193</v>
      </c>
      <c r="I116" s="88" t="s">
        <v>576</v>
      </c>
      <c r="J116" s="97">
        <v>0</v>
      </c>
      <c r="K116" s="42" t="s">
        <v>352</v>
      </c>
      <c r="L116" s="97">
        <v>5</v>
      </c>
      <c r="M116" s="227" t="s">
        <v>523</v>
      </c>
      <c r="N116" s="228" t="s">
        <v>197</v>
      </c>
      <c r="R116" s="80"/>
    </row>
    <row r="117" spans="1:18" ht="19.5" customHeight="1">
      <c r="A117" s="5">
        <v>3</v>
      </c>
      <c r="B117" s="226">
        <v>0.4305555555555556</v>
      </c>
      <c r="C117" s="88" t="s">
        <v>520</v>
      </c>
      <c r="D117" s="97">
        <v>1</v>
      </c>
      <c r="E117" s="42" t="s">
        <v>352</v>
      </c>
      <c r="F117" s="97">
        <v>1</v>
      </c>
      <c r="G117" s="227" t="s">
        <v>596</v>
      </c>
      <c r="H117" s="228" t="s">
        <v>196</v>
      </c>
      <c r="I117" s="88" t="s">
        <v>521</v>
      </c>
      <c r="J117" s="97">
        <v>2</v>
      </c>
      <c r="K117" s="42" t="s">
        <v>352</v>
      </c>
      <c r="L117" s="97">
        <v>0</v>
      </c>
      <c r="M117" s="227" t="s">
        <v>494</v>
      </c>
      <c r="N117" s="228" t="s">
        <v>200</v>
      </c>
      <c r="R117" s="80"/>
    </row>
    <row r="118" spans="1:18" ht="19.5" customHeight="1">
      <c r="A118" s="5">
        <v>4</v>
      </c>
      <c r="B118" s="226">
        <v>0.4583333333333333</v>
      </c>
      <c r="C118" s="88" t="s">
        <v>970</v>
      </c>
      <c r="D118" s="97">
        <v>6</v>
      </c>
      <c r="E118" s="42" t="s">
        <v>352</v>
      </c>
      <c r="F118" s="97">
        <v>2</v>
      </c>
      <c r="G118" s="227" t="s">
        <v>597</v>
      </c>
      <c r="H118" s="228" t="s">
        <v>195</v>
      </c>
      <c r="I118" s="88" t="s">
        <v>523</v>
      </c>
      <c r="J118" s="97">
        <v>3</v>
      </c>
      <c r="K118" s="42" t="s">
        <v>352</v>
      </c>
      <c r="L118" s="97">
        <v>0</v>
      </c>
      <c r="M118" s="227" t="s">
        <v>491</v>
      </c>
      <c r="N118" s="228" t="s">
        <v>199</v>
      </c>
      <c r="R118" s="80"/>
    </row>
    <row r="119" spans="1:18" ht="19.5" customHeight="1">
      <c r="A119" s="5">
        <v>5</v>
      </c>
      <c r="B119" s="226">
        <v>0.4861111111111111</v>
      </c>
      <c r="C119" s="88" t="s">
        <v>544</v>
      </c>
      <c r="D119" s="97">
        <v>2</v>
      </c>
      <c r="E119" s="42" t="s">
        <v>352</v>
      </c>
      <c r="F119" s="97">
        <v>3</v>
      </c>
      <c r="G119" s="227" t="s">
        <v>520</v>
      </c>
      <c r="H119" s="228" t="s">
        <v>5</v>
      </c>
      <c r="I119" s="88" t="s">
        <v>596</v>
      </c>
      <c r="J119" s="97">
        <v>5</v>
      </c>
      <c r="K119" s="42" t="s">
        <v>352</v>
      </c>
      <c r="L119" s="97">
        <v>2</v>
      </c>
      <c r="M119" s="227" t="s">
        <v>574</v>
      </c>
      <c r="N119" s="228" t="s">
        <v>1</v>
      </c>
      <c r="R119" s="80"/>
    </row>
    <row r="120" spans="1:18" ht="19.5" customHeight="1">
      <c r="A120" s="5">
        <v>6</v>
      </c>
      <c r="B120" s="226">
        <v>0.513888888888889</v>
      </c>
      <c r="C120" s="88" t="s">
        <v>541</v>
      </c>
      <c r="D120" s="97">
        <v>1</v>
      </c>
      <c r="E120" s="42" t="s">
        <v>352</v>
      </c>
      <c r="F120" s="97">
        <v>1</v>
      </c>
      <c r="G120" s="227" t="s">
        <v>970</v>
      </c>
      <c r="H120" s="228" t="s">
        <v>6</v>
      </c>
      <c r="I120" s="88" t="s">
        <v>597</v>
      </c>
      <c r="J120" s="97">
        <v>4</v>
      </c>
      <c r="K120" s="42" t="s">
        <v>352</v>
      </c>
      <c r="L120" s="97">
        <v>0</v>
      </c>
      <c r="M120" s="227" t="s">
        <v>576</v>
      </c>
      <c r="N120" s="228" t="s">
        <v>2</v>
      </c>
      <c r="R120" s="80"/>
    </row>
    <row r="121" spans="1:14" ht="19.5" customHeight="1">
      <c r="A121" s="7"/>
      <c r="B121" s="7"/>
      <c r="C121" s="88"/>
      <c r="D121" s="97"/>
      <c r="E121" s="42"/>
      <c r="F121" s="42"/>
      <c r="G121" s="227"/>
      <c r="H121" s="228"/>
      <c r="I121" s="88"/>
      <c r="J121" s="97"/>
      <c r="K121" s="42"/>
      <c r="L121" s="97"/>
      <c r="M121" s="227"/>
      <c r="N121" s="228"/>
    </row>
    <row r="122" spans="1:14" ht="19.5" customHeight="1">
      <c r="A122" s="8"/>
      <c r="B122" s="8"/>
      <c r="C122" s="299" t="s">
        <v>203</v>
      </c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</row>
    <row r="123" spans="1:14" ht="19.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</row>
    <row r="124" spans="1:14" ht="19.5" customHeight="1">
      <c r="A124" s="298" t="s">
        <v>161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</row>
    <row r="125" spans="1:14" ht="19.5" customHeight="1">
      <c r="A125" s="5"/>
      <c r="B125" s="5" t="s">
        <v>351</v>
      </c>
      <c r="C125" s="296" t="s">
        <v>201</v>
      </c>
      <c r="D125" s="297"/>
      <c r="E125" s="297"/>
      <c r="F125" s="297"/>
      <c r="G125" s="43" t="s">
        <v>1117</v>
      </c>
      <c r="H125" s="5" t="s">
        <v>507</v>
      </c>
      <c r="I125" s="296" t="s">
        <v>202</v>
      </c>
      <c r="J125" s="297"/>
      <c r="K125" s="297"/>
      <c r="L125" s="297"/>
      <c r="M125" s="43" t="s">
        <v>1118</v>
      </c>
      <c r="N125" s="5" t="s">
        <v>507</v>
      </c>
    </row>
    <row r="126" spans="1:18" ht="19.5" customHeight="1">
      <c r="A126" s="5">
        <v>1</v>
      </c>
      <c r="B126" s="226">
        <v>0.375</v>
      </c>
      <c r="C126" s="88" t="s">
        <v>554</v>
      </c>
      <c r="D126" s="257">
        <v>3</v>
      </c>
      <c r="E126" s="42" t="s">
        <v>352</v>
      </c>
      <c r="F126" s="257">
        <v>0</v>
      </c>
      <c r="G126" s="227" t="s">
        <v>542</v>
      </c>
      <c r="H126" s="228" t="s">
        <v>206</v>
      </c>
      <c r="I126" s="88" t="s">
        <v>582</v>
      </c>
      <c r="J126" s="257">
        <v>1</v>
      </c>
      <c r="K126" s="42" t="s">
        <v>352</v>
      </c>
      <c r="L126" s="257">
        <v>1</v>
      </c>
      <c r="M126" s="227" t="s">
        <v>522</v>
      </c>
      <c r="N126" s="228" t="s">
        <v>210</v>
      </c>
      <c r="P126" s="3"/>
      <c r="Q126" s="3"/>
      <c r="R126" s="137"/>
    </row>
    <row r="127" spans="1:18" ht="19.5" customHeight="1">
      <c r="A127" s="5">
        <v>2</v>
      </c>
      <c r="B127" s="226">
        <v>0.40277777777777773</v>
      </c>
      <c r="C127" s="88" t="s">
        <v>555</v>
      </c>
      <c r="D127" s="257">
        <v>0</v>
      </c>
      <c r="E127" s="42" t="s">
        <v>352</v>
      </c>
      <c r="F127" s="257">
        <v>6</v>
      </c>
      <c r="G127" s="227" t="s">
        <v>549</v>
      </c>
      <c r="H127" s="228" t="s">
        <v>205</v>
      </c>
      <c r="I127" s="88" t="s">
        <v>581</v>
      </c>
      <c r="J127" s="257">
        <v>0</v>
      </c>
      <c r="K127" s="42" t="s">
        <v>352</v>
      </c>
      <c r="L127" s="257">
        <v>4</v>
      </c>
      <c r="M127" s="227" t="s">
        <v>524</v>
      </c>
      <c r="N127" s="228" t="s">
        <v>209</v>
      </c>
      <c r="P127" s="3"/>
      <c r="Q127" s="3"/>
      <c r="R127" s="80"/>
    </row>
    <row r="128" spans="1:18" ht="19.5" customHeight="1">
      <c r="A128" s="5">
        <v>3</v>
      </c>
      <c r="B128" s="226">
        <v>0.4305555555555556</v>
      </c>
      <c r="C128" s="88" t="s">
        <v>614</v>
      </c>
      <c r="D128" s="257">
        <v>0</v>
      </c>
      <c r="E128" s="42" t="s">
        <v>352</v>
      </c>
      <c r="F128" s="257">
        <v>1</v>
      </c>
      <c r="G128" s="227" t="s">
        <v>595</v>
      </c>
      <c r="H128" s="228" t="s">
        <v>208</v>
      </c>
      <c r="I128" s="88" t="s">
        <v>522</v>
      </c>
      <c r="J128" s="257">
        <v>0</v>
      </c>
      <c r="K128" s="42" t="s">
        <v>352</v>
      </c>
      <c r="L128" s="257">
        <v>4</v>
      </c>
      <c r="M128" s="227" t="s">
        <v>554</v>
      </c>
      <c r="N128" s="228" t="s">
        <v>212</v>
      </c>
      <c r="P128" s="3"/>
      <c r="Q128" s="3"/>
      <c r="R128" s="80"/>
    </row>
    <row r="129" spans="1:18" ht="19.5" customHeight="1">
      <c r="A129" s="5">
        <v>4</v>
      </c>
      <c r="B129" s="226">
        <v>0.4583333333333333</v>
      </c>
      <c r="C129" s="88" t="s">
        <v>613</v>
      </c>
      <c r="D129" s="257">
        <v>0</v>
      </c>
      <c r="E129" s="42" t="s">
        <v>352</v>
      </c>
      <c r="F129" s="257">
        <v>1</v>
      </c>
      <c r="G129" s="227" t="s">
        <v>599</v>
      </c>
      <c r="H129" s="228" t="s">
        <v>207</v>
      </c>
      <c r="I129" s="88" t="s">
        <v>524</v>
      </c>
      <c r="J129" s="257">
        <v>3</v>
      </c>
      <c r="K129" s="42" t="s">
        <v>352</v>
      </c>
      <c r="L129" s="257">
        <v>1</v>
      </c>
      <c r="M129" s="227" t="s">
        <v>555</v>
      </c>
      <c r="N129" s="228" t="s">
        <v>211</v>
      </c>
      <c r="P129" s="3"/>
      <c r="Q129" s="3"/>
      <c r="R129" s="80"/>
    </row>
    <row r="130" spans="1:18" ht="19.5" customHeight="1">
      <c r="A130" s="5">
        <v>5</v>
      </c>
      <c r="B130" s="226">
        <v>0.4861111111111111</v>
      </c>
      <c r="C130" s="88" t="s">
        <v>542</v>
      </c>
      <c r="D130" s="257">
        <v>1</v>
      </c>
      <c r="E130" s="42" t="s">
        <v>352</v>
      </c>
      <c r="F130" s="257">
        <v>3</v>
      </c>
      <c r="G130" s="227" t="s">
        <v>614</v>
      </c>
      <c r="H130" s="228" t="s">
        <v>1138</v>
      </c>
      <c r="I130" s="88" t="s">
        <v>595</v>
      </c>
      <c r="J130" s="257">
        <v>3</v>
      </c>
      <c r="K130" s="42" t="s">
        <v>352</v>
      </c>
      <c r="L130" s="257">
        <v>2</v>
      </c>
      <c r="M130" s="227" t="s">
        <v>582</v>
      </c>
      <c r="N130" s="228" t="s">
        <v>1134</v>
      </c>
      <c r="P130" s="3"/>
      <c r="Q130" s="3"/>
      <c r="R130" s="80"/>
    </row>
    <row r="131" spans="1:18" ht="19.5" customHeight="1">
      <c r="A131" s="5">
        <v>6</v>
      </c>
      <c r="B131" s="226">
        <v>0.513888888888889</v>
      </c>
      <c r="C131" s="88" t="s">
        <v>549</v>
      </c>
      <c r="D131" s="257">
        <v>4</v>
      </c>
      <c r="E131" s="42" t="s">
        <v>352</v>
      </c>
      <c r="F131" s="257">
        <v>0</v>
      </c>
      <c r="G131" s="227" t="s">
        <v>613</v>
      </c>
      <c r="H131" s="228" t="s">
        <v>1139</v>
      </c>
      <c r="I131" s="88" t="s">
        <v>599</v>
      </c>
      <c r="J131" s="257">
        <v>4</v>
      </c>
      <c r="K131" s="42" t="s">
        <v>352</v>
      </c>
      <c r="L131" s="257">
        <v>1</v>
      </c>
      <c r="M131" s="227" t="s">
        <v>581</v>
      </c>
      <c r="N131" s="228" t="s">
        <v>1135</v>
      </c>
      <c r="P131" s="3"/>
      <c r="Q131" s="3"/>
      <c r="R131" s="80"/>
    </row>
    <row r="132" spans="1:14" ht="19.5" customHeight="1">
      <c r="A132" s="7"/>
      <c r="B132" s="7"/>
      <c r="C132" s="88"/>
      <c r="D132" s="257"/>
      <c r="E132" s="42"/>
      <c r="F132" s="257"/>
      <c r="G132" s="227"/>
      <c r="H132" s="228"/>
      <c r="I132" s="88"/>
      <c r="J132" s="257"/>
      <c r="K132" s="42"/>
      <c r="L132" s="257"/>
      <c r="M132" s="227"/>
      <c r="N132" s="228"/>
    </row>
    <row r="133" spans="1:14" ht="19.5" customHeight="1">
      <c r="A133" s="8"/>
      <c r="B133" s="8"/>
      <c r="C133" s="299" t="s">
        <v>204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</row>
    <row r="134" spans="1:14" ht="19.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</row>
    <row r="135" spans="1:14" ht="19.5" customHeight="1">
      <c r="A135" s="5"/>
      <c r="B135" s="5" t="s">
        <v>351</v>
      </c>
      <c r="C135" s="296" t="s">
        <v>17</v>
      </c>
      <c r="D135" s="297"/>
      <c r="E135" s="297"/>
      <c r="F135" s="297"/>
      <c r="G135" s="43" t="s">
        <v>1119</v>
      </c>
      <c r="H135" s="5" t="s">
        <v>507</v>
      </c>
      <c r="I135" s="296" t="s">
        <v>18</v>
      </c>
      <c r="J135" s="297"/>
      <c r="K135" s="297"/>
      <c r="L135" s="297"/>
      <c r="M135" s="43" t="s">
        <v>1120</v>
      </c>
      <c r="N135" s="5" t="s">
        <v>507</v>
      </c>
    </row>
    <row r="136" spans="1:18" ht="19.5" customHeight="1">
      <c r="A136" s="5">
        <v>1</v>
      </c>
      <c r="B136" s="226">
        <v>0.375</v>
      </c>
      <c r="C136" s="88" t="s">
        <v>492</v>
      </c>
      <c r="D136" s="257">
        <v>0</v>
      </c>
      <c r="E136" s="42" t="s">
        <v>352</v>
      </c>
      <c r="F136" s="257">
        <v>1</v>
      </c>
      <c r="G136" s="227" t="s">
        <v>550</v>
      </c>
      <c r="H136" s="228" t="s">
        <v>215</v>
      </c>
      <c r="I136" s="88" t="s">
        <v>583</v>
      </c>
      <c r="J136" s="257">
        <v>0</v>
      </c>
      <c r="K136" s="42" t="s">
        <v>352</v>
      </c>
      <c r="L136" s="257">
        <v>1</v>
      </c>
      <c r="M136" s="227" t="s">
        <v>972</v>
      </c>
      <c r="N136" s="228" t="s">
        <v>219</v>
      </c>
      <c r="P136" s="14"/>
      <c r="Q136" s="14"/>
      <c r="R136" s="80"/>
    </row>
    <row r="137" spans="1:18" ht="19.5" customHeight="1">
      <c r="A137" s="5">
        <v>2</v>
      </c>
      <c r="B137" s="226">
        <v>0.40277777777777773</v>
      </c>
      <c r="C137" s="88" t="s">
        <v>495</v>
      </c>
      <c r="D137" s="257">
        <v>2</v>
      </c>
      <c r="E137" s="42" t="s">
        <v>352</v>
      </c>
      <c r="F137" s="257">
        <v>0</v>
      </c>
      <c r="G137" s="227" t="s">
        <v>546</v>
      </c>
      <c r="H137" s="228" t="s">
        <v>214</v>
      </c>
      <c r="I137" s="88" t="s">
        <v>578</v>
      </c>
      <c r="J137" s="257">
        <v>1</v>
      </c>
      <c r="K137" s="42" t="s">
        <v>352</v>
      </c>
      <c r="L137" s="257">
        <v>2</v>
      </c>
      <c r="M137" s="227" t="s">
        <v>971</v>
      </c>
      <c r="N137" s="228" t="s">
        <v>218</v>
      </c>
      <c r="P137" s="14"/>
      <c r="Q137" s="14"/>
      <c r="R137" s="80"/>
    </row>
    <row r="138" spans="1:18" ht="19.5" customHeight="1">
      <c r="A138" s="5">
        <v>3</v>
      </c>
      <c r="B138" s="226">
        <v>0.4305555555555556</v>
      </c>
      <c r="C138" s="88" t="s">
        <v>519</v>
      </c>
      <c r="D138" s="257">
        <v>0</v>
      </c>
      <c r="E138" s="42" t="s">
        <v>352</v>
      </c>
      <c r="F138" s="257">
        <v>1</v>
      </c>
      <c r="G138" s="227" t="s">
        <v>602</v>
      </c>
      <c r="H138" s="228" t="s">
        <v>217</v>
      </c>
      <c r="I138" s="88" t="s">
        <v>972</v>
      </c>
      <c r="J138" s="257">
        <v>0</v>
      </c>
      <c r="K138" s="42" t="s">
        <v>352</v>
      </c>
      <c r="L138" s="257">
        <v>0</v>
      </c>
      <c r="M138" s="227" t="s">
        <v>492</v>
      </c>
      <c r="N138" s="228" t="s">
        <v>280</v>
      </c>
      <c r="P138" s="14"/>
      <c r="Q138" s="14"/>
      <c r="R138" s="80"/>
    </row>
    <row r="139" spans="1:18" ht="19.5" customHeight="1">
      <c r="A139" s="5">
        <v>4</v>
      </c>
      <c r="B139" s="226">
        <v>0.4583333333333333</v>
      </c>
      <c r="C139" s="88" t="s">
        <v>517</v>
      </c>
      <c r="D139" s="257">
        <v>0</v>
      </c>
      <c r="E139" s="42" t="s">
        <v>352</v>
      </c>
      <c r="F139" s="257">
        <v>3</v>
      </c>
      <c r="G139" s="227" t="s">
        <v>598</v>
      </c>
      <c r="H139" s="228" t="s">
        <v>216</v>
      </c>
      <c r="I139" s="88" t="s">
        <v>971</v>
      </c>
      <c r="J139" s="257">
        <v>2</v>
      </c>
      <c r="K139" s="42" t="s">
        <v>352</v>
      </c>
      <c r="L139" s="257">
        <v>1</v>
      </c>
      <c r="M139" s="227" t="s">
        <v>495</v>
      </c>
      <c r="N139" s="228" t="s">
        <v>279</v>
      </c>
      <c r="P139" s="14"/>
      <c r="Q139" s="14"/>
      <c r="R139" s="80"/>
    </row>
    <row r="140" spans="1:18" ht="19.5" customHeight="1">
      <c r="A140" s="5">
        <v>5</v>
      </c>
      <c r="B140" s="226">
        <v>0.4861111111111111</v>
      </c>
      <c r="C140" s="88" t="s">
        <v>550</v>
      </c>
      <c r="D140" s="257">
        <v>3</v>
      </c>
      <c r="E140" s="42" t="s">
        <v>352</v>
      </c>
      <c r="F140" s="257">
        <v>0</v>
      </c>
      <c r="G140" s="227" t="s">
        <v>519</v>
      </c>
      <c r="H140" s="228" t="s">
        <v>1157</v>
      </c>
      <c r="I140" s="88" t="s">
        <v>602</v>
      </c>
      <c r="J140" s="257">
        <v>3</v>
      </c>
      <c r="K140" s="42" t="s">
        <v>352</v>
      </c>
      <c r="L140" s="257">
        <v>1</v>
      </c>
      <c r="M140" s="227" t="s">
        <v>583</v>
      </c>
      <c r="N140" s="228" t="s">
        <v>347</v>
      </c>
      <c r="P140" s="14"/>
      <c r="Q140" s="14"/>
      <c r="R140" s="80"/>
    </row>
    <row r="141" spans="1:18" ht="19.5" customHeight="1">
      <c r="A141" s="5">
        <v>6</v>
      </c>
      <c r="B141" s="226">
        <v>0.513888888888889</v>
      </c>
      <c r="C141" s="88" t="s">
        <v>546</v>
      </c>
      <c r="D141" s="257">
        <v>0</v>
      </c>
      <c r="E141" s="42" t="s">
        <v>352</v>
      </c>
      <c r="F141" s="257">
        <v>4</v>
      </c>
      <c r="G141" s="227" t="s">
        <v>517</v>
      </c>
      <c r="H141" s="228" t="s">
        <v>1158</v>
      </c>
      <c r="I141" s="88" t="s">
        <v>598</v>
      </c>
      <c r="J141" s="257">
        <v>0</v>
      </c>
      <c r="K141" s="42" t="s">
        <v>352</v>
      </c>
      <c r="L141" s="257">
        <v>0</v>
      </c>
      <c r="M141" s="227" t="s">
        <v>578</v>
      </c>
      <c r="N141" s="228" t="s">
        <v>1154</v>
      </c>
      <c r="P141" s="14"/>
      <c r="Q141" s="14"/>
      <c r="R141" s="80"/>
    </row>
    <row r="142" spans="1:14" ht="19.5" customHeight="1">
      <c r="A142" s="7"/>
      <c r="B142" s="7"/>
      <c r="C142" s="88"/>
      <c r="D142" s="257"/>
      <c r="E142" s="42"/>
      <c r="F142" s="257"/>
      <c r="G142" s="227"/>
      <c r="H142" s="228"/>
      <c r="I142" s="88"/>
      <c r="J142" s="257"/>
      <c r="K142" s="42"/>
      <c r="L142" s="257"/>
      <c r="M142" s="227"/>
      <c r="N142" s="228"/>
    </row>
    <row r="143" spans="1:14" ht="19.5" customHeight="1">
      <c r="A143" s="8"/>
      <c r="B143" s="8"/>
      <c r="C143" s="299" t="s">
        <v>213</v>
      </c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</row>
    <row r="144" spans="1:14" ht="19.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</row>
    <row r="145" spans="1:14" ht="19.5" customHeight="1">
      <c r="A145" s="5"/>
      <c r="B145" s="5" t="s">
        <v>351</v>
      </c>
      <c r="C145" s="300" t="s">
        <v>15</v>
      </c>
      <c r="D145" s="301"/>
      <c r="E145" s="301"/>
      <c r="F145" s="301"/>
      <c r="G145" s="43" t="s">
        <v>1123</v>
      </c>
      <c r="H145" s="5" t="s">
        <v>507</v>
      </c>
      <c r="I145" s="300" t="s">
        <v>16</v>
      </c>
      <c r="J145" s="301"/>
      <c r="K145" s="301"/>
      <c r="L145" s="301"/>
      <c r="M145" s="43" t="s">
        <v>1124</v>
      </c>
      <c r="N145" s="5" t="s">
        <v>507</v>
      </c>
    </row>
    <row r="146" spans="1:18" ht="19.5" customHeight="1">
      <c r="A146" s="5">
        <v>1</v>
      </c>
      <c r="B146" s="226">
        <v>0.375</v>
      </c>
      <c r="C146" s="88" t="s">
        <v>493</v>
      </c>
      <c r="D146" s="257">
        <v>2</v>
      </c>
      <c r="E146" s="42" t="s">
        <v>352</v>
      </c>
      <c r="F146" s="257">
        <v>1</v>
      </c>
      <c r="G146" s="227" t="s">
        <v>547</v>
      </c>
      <c r="H146" s="228" t="s">
        <v>32</v>
      </c>
      <c r="I146" s="88" t="s">
        <v>281</v>
      </c>
      <c r="J146" s="257">
        <v>0</v>
      </c>
      <c r="K146" s="42" t="s">
        <v>352</v>
      </c>
      <c r="L146" s="257">
        <v>6</v>
      </c>
      <c r="M146" s="227" t="s">
        <v>548</v>
      </c>
      <c r="N146" s="228" t="s">
        <v>36</v>
      </c>
      <c r="P146" s="3">
        <v>3</v>
      </c>
      <c r="Q146" s="3">
        <v>2</v>
      </c>
      <c r="R146" s="80"/>
    </row>
    <row r="147" spans="1:18" ht="19.5" customHeight="1">
      <c r="A147" s="5">
        <v>2</v>
      </c>
      <c r="B147" s="226">
        <v>0.40277777777777773</v>
      </c>
      <c r="C147" s="88" t="s">
        <v>577</v>
      </c>
      <c r="D147" s="257">
        <v>0</v>
      </c>
      <c r="E147" s="42" t="s">
        <v>352</v>
      </c>
      <c r="F147" s="257">
        <v>0</v>
      </c>
      <c r="G147" s="227" t="s">
        <v>527</v>
      </c>
      <c r="H147" s="228" t="s">
        <v>282</v>
      </c>
      <c r="I147" s="88" t="s">
        <v>594</v>
      </c>
      <c r="J147" s="257">
        <v>2</v>
      </c>
      <c r="K147" s="42" t="s">
        <v>352</v>
      </c>
      <c r="L147" s="257">
        <v>2</v>
      </c>
      <c r="M147" s="227" t="s">
        <v>663</v>
      </c>
      <c r="N147" s="228" t="s">
        <v>35</v>
      </c>
      <c r="P147" s="3">
        <v>4</v>
      </c>
      <c r="Q147" s="3">
        <v>1</v>
      </c>
      <c r="R147" s="80"/>
    </row>
    <row r="148" spans="1:18" ht="19.5" customHeight="1">
      <c r="A148" s="5">
        <v>3</v>
      </c>
      <c r="B148" s="226">
        <v>0.4305555555555556</v>
      </c>
      <c r="C148" s="88" t="s">
        <v>612</v>
      </c>
      <c r="D148" s="257">
        <v>1</v>
      </c>
      <c r="E148" s="42" t="s">
        <v>352</v>
      </c>
      <c r="F148" s="257">
        <v>1</v>
      </c>
      <c r="G148" s="227" t="s">
        <v>600</v>
      </c>
      <c r="H148" s="228" t="s">
        <v>283</v>
      </c>
      <c r="I148" s="88" t="s">
        <v>515</v>
      </c>
      <c r="J148" s="257">
        <v>7</v>
      </c>
      <c r="K148" s="42" t="s">
        <v>352</v>
      </c>
      <c r="L148" s="257">
        <v>0</v>
      </c>
      <c r="M148" s="227" t="s">
        <v>579</v>
      </c>
      <c r="N148" s="228" t="s">
        <v>38</v>
      </c>
      <c r="P148" s="3">
        <v>5</v>
      </c>
      <c r="Q148" s="3">
        <v>3</v>
      </c>
      <c r="R148" s="80"/>
    </row>
    <row r="149" spans="1:18" ht="19.5" customHeight="1">
      <c r="A149" s="5">
        <v>4</v>
      </c>
      <c r="B149" s="226">
        <v>0.4583333333333333</v>
      </c>
      <c r="C149" s="88" t="s">
        <v>527</v>
      </c>
      <c r="D149" s="257">
        <v>3</v>
      </c>
      <c r="E149" s="42" t="s">
        <v>352</v>
      </c>
      <c r="F149" s="257">
        <v>0</v>
      </c>
      <c r="G149" s="227" t="s">
        <v>493</v>
      </c>
      <c r="H149" s="228" t="s">
        <v>284</v>
      </c>
      <c r="I149" s="88" t="s">
        <v>548</v>
      </c>
      <c r="J149" s="257">
        <v>0</v>
      </c>
      <c r="K149" s="42" t="s">
        <v>352</v>
      </c>
      <c r="L149" s="257">
        <v>1</v>
      </c>
      <c r="M149" s="227" t="s">
        <v>594</v>
      </c>
      <c r="N149" s="228" t="s">
        <v>37</v>
      </c>
      <c r="P149" s="3">
        <v>2</v>
      </c>
      <c r="Q149" s="3">
        <v>4</v>
      </c>
      <c r="R149" s="80"/>
    </row>
    <row r="150" spans="1:18" ht="19.5" customHeight="1">
      <c r="A150" s="5">
        <v>5</v>
      </c>
      <c r="B150" s="226">
        <v>0.4861111111111111</v>
      </c>
      <c r="C150" s="88" t="s">
        <v>547</v>
      </c>
      <c r="D150" s="257">
        <v>1</v>
      </c>
      <c r="E150" s="42" t="s">
        <v>352</v>
      </c>
      <c r="F150" s="257">
        <v>1</v>
      </c>
      <c r="G150" s="227" t="s">
        <v>612</v>
      </c>
      <c r="H150" s="228" t="s">
        <v>285</v>
      </c>
      <c r="I150" s="88" t="s">
        <v>663</v>
      </c>
      <c r="J150" s="257">
        <v>1</v>
      </c>
      <c r="K150" s="42" t="s">
        <v>352</v>
      </c>
      <c r="L150" s="257">
        <v>2</v>
      </c>
      <c r="M150" s="227" t="s">
        <v>515</v>
      </c>
      <c r="N150" s="228" t="s">
        <v>27</v>
      </c>
      <c r="P150" s="3">
        <v>1</v>
      </c>
      <c r="Q150" s="3">
        <v>5</v>
      </c>
      <c r="R150" s="80"/>
    </row>
    <row r="151" spans="1:14" ht="19.5" customHeight="1">
      <c r="A151" s="5">
        <v>6</v>
      </c>
      <c r="B151" s="226">
        <v>0.513888888888889</v>
      </c>
      <c r="C151" s="88" t="s">
        <v>600</v>
      </c>
      <c r="D151" s="257">
        <v>5</v>
      </c>
      <c r="E151" s="42" t="s">
        <v>352</v>
      </c>
      <c r="F151" s="257">
        <v>0</v>
      </c>
      <c r="G151" s="227" t="s">
        <v>577</v>
      </c>
      <c r="H151" s="228" t="s">
        <v>31</v>
      </c>
      <c r="I151" s="88"/>
      <c r="J151" s="257"/>
      <c r="K151" s="42"/>
      <c r="L151" s="257"/>
      <c r="M151" s="227"/>
      <c r="N151" s="228"/>
    </row>
    <row r="152" spans="1:14" ht="19.5" customHeight="1">
      <c r="A152" s="7"/>
      <c r="B152" s="7"/>
      <c r="C152" s="88"/>
      <c r="D152" s="257"/>
      <c r="E152" s="42"/>
      <c r="F152" s="257"/>
      <c r="G152" s="227"/>
      <c r="H152" s="228"/>
      <c r="I152" s="88"/>
      <c r="J152" s="257"/>
      <c r="K152" s="42"/>
      <c r="L152" s="257"/>
      <c r="M152" s="227"/>
      <c r="N152" s="228"/>
    </row>
    <row r="153" spans="1:14" ht="19.5" customHeight="1">
      <c r="A153" s="8"/>
      <c r="B153" s="8"/>
      <c r="C153" s="299" t="s">
        <v>169</v>
      </c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</row>
    <row r="154" spans="1:14" ht="19.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</row>
    <row r="155" spans="1:14" ht="19.5" customHeight="1">
      <c r="A155" s="5"/>
      <c r="B155" s="5" t="s">
        <v>351</v>
      </c>
      <c r="C155" s="296" t="s">
        <v>11</v>
      </c>
      <c r="D155" s="297"/>
      <c r="E155" s="297"/>
      <c r="F155" s="297"/>
      <c r="G155" s="43" t="s">
        <v>1091</v>
      </c>
      <c r="H155" s="5" t="s">
        <v>507</v>
      </c>
      <c r="I155" s="296" t="s">
        <v>12</v>
      </c>
      <c r="J155" s="297"/>
      <c r="K155" s="297"/>
      <c r="L155" s="297"/>
      <c r="M155" s="43" t="s">
        <v>1092</v>
      </c>
      <c r="N155" s="5" t="s">
        <v>507</v>
      </c>
    </row>
    <row r="156" spans="1:18" ht="19.5" customHeight="1">
      <c r="A156" s="5">
        <v>1</v>
      </c>
      <c r="B156" s="226">
        <v>0.375</v>
      </c>
      <c r="C156" s="88" t="s">
        <v>525</v>
      </c>
      <c r="D156" s="257">
        <v>1</v>
      </c>
      <c r="E156" s="42" t="s">
        <v>352</v>
      </c>
      <c r="F156" s="257">
        <v>2</v>
      </c>
      <c r="G156" s="227" t="s">
        <v>543</v>
      </c>
      <c r="H156" s="228" t="s">
        <v>293</v>
      </c>
      <c r="I156" s="88" t="s">
        <v>580</v>
      </c>
      <c r="J156" s="257">
        <v>2</v>
      </c>
      <c r="K156" s="42" t="s">
        <v>352</v>
      </c>
      <c r="L156" s="257">
        <v>1</v>
      </c>
      <c r="M156" s="227" t="s">
        <v>286</v>
      </c>
      <c r="N156" s="228" t="s">
        <v>297</v>
      </c>
      <c r="P156" s="3">
        <v>6</v>
      </c>
      <c r="Q156" s="3">
        <v>2</v>
      </c>
      <c r="R156" s="137"/>
    </row>
    <row r="157" spans="1:18" ht="19.5" customHeight="1">
      <c r="A157" s="5">
        <v>2</v>
      </c>
      <c r="B157" s="226">
        <v>0.40277777777777773</v>
      </c>
      <c r="C157" s="88" t="s">
        <v>678</v>
      </c>
      <c r="D157" s="257">
        <v>4</v>
      </c>
      <c r="E157" s="42" t="s">
        <v>352</v>
      </c>
      <c r="F157" s="257">
        <v>1</v>
      </c>
      <c r="G157" s="227" t="s">
        <v>545</v>
      </c>
      <c r="H157" s="228" t="s">
        <v>292</v>
      </c>
      <c r="I157" s="88" t="s">
        <v>575</v>
      </c>
      <c r="J157" s="257">
        <v>0</v>
      </c>
      <c r="K157" s="42" t="s">
        <v>352</v>
      </c>
      <c r="L157" s="257">
        <v>5</v>
      </c>
      <c r="M157" s="227" t="s">
        <v>615</v>
      </c>
      <c r="N157" s="228" t="s">
        <v>296</v>
      </c>
      <c r="P157" s="3">
        <v>3</v>
      </c>
      <c r="Q157" s="3">
        <v>5</v>
      </c>
      <c r="R157" s="80"/>
    </row>
    <row r="158" spans="1:18" ht="19.5" customHeight="1">
      <c r="A158" s="5">
        <v>3</v>
      </c>
      <c r="B158" s="226">
        <v>0.4305555555555556</v>
      </c>
      <c r="C158" s="88" t="s">
        <v>666</v>
      </c>
      <c r="D158" s="257">
        <v>0</v>
      </c>
      <c r="E158" s="42" t="s">
        <v>352</v>
      </c>
      <c r="F158" s="257">
        <v>3</v>
      </c>
      <c r="G158" s="227" t="s">
        <v>593</v>
      </c>
      <c r="H158" s="228" t="s">
        <v>55</v>
      </c>
      <c r="I158" s="88" t="s">
        <v>543</v>
      </c>
      <c r="J158" s="257">
        <v>0</v>
      </c>
      <c r="K158" s="42" t="s">
        <v>352</v>
      </c>
      <c r="L158" s="257">
        <v>4</v>
      </c>
      <c r="M158" s="227" t="s">
        <v>580</v>
      </c>
      <c r="N158" s="228" t="s">
        <v>299</v>
      </c>
      <c r="P158" s="3">
        <v>1</v>
      </c>
      <c r="Q158" s="3">
        <v>4</v>
      </c>
      <c r="R158" s="80"/>
    </row>
    <row r="159" spans="1:18" ht="19.5" customHeight="1">
      <c r="A159" s="5">
        <v>4</v>
      </c>
      <c r="B159" s="226">
        <v>0.4583333333333333</v>
      </c>
      <c r="C159" s="88" t="s">
        <v>553</v>
      </c>
      <c r="D159" s="257">
        <v>0</v>
      </c>
      <c r="E159" s="42" t="s">
        <v>352</v>
      </c>
      <c r="F159" s="257">
        <v>4</v>
      </c>
      <c r="G159" s="227" t="s">
        <v>601</v>
      </c>
      <c r="H159" s="228" t="s">
        <v>294</v>
      </c>
      <c r="I159" s="88" t="s">
        <v>545</v>
      </c>
      <c r="J159" s="257">
        <v>4</v>
      </c>
      <c r="K159" s="42" t="s">
        <v>352</v>
      </c>
      <c r="L159" s="257">
        <v>3</v>
      </c>
      <c r="M159" s="227" t="s">
        <v>575</v>
      </c>
      <c r="N159" s="228" t="s">
        <v>298</v>
      </c>
      <c r="P159" s="3">
        <v>2</v>
      </c>
      <c r="Q159" s="3">
        <v>3</v>
      </c>
      <c r="R159" s="80"/>
    </row>
    <row r="160" spans="1:18" ht="19.5" customHeight="1">
      <c r="A160" s="5">
        <v>5</v>
      </c>
      <c r="B160" s="226">
        <v>0.4861111111111111</v>
      </c>
      <c r="C160" s="88" t="s">
        <v>593</v>
      </c>
      <c r="D160" s="257">
        <v>3</v>
      </c>
      <c r="E160" s="42" t="s">
        <v>352</v>
      </c>
      <c r="F160" s="257">
        <v>1</v>
      </c>
      <c r="G160" s="227" t="s">
        <v>525</v>
      </c>
      <c r="H160" s="228" t="s">
        <v>291</v>
      </c>
      <c r="I160" s="88" t="s">
        <v>518</v>
      </c>
      <c r="J160" s="257">
        <v>2</v>
      </c>
      <c r="K160" s="42" t="s">
        <v>352</v>
      </c>
      <c r="L160" s="257">
        <v>3</v>
      </c>
      <c r="M160" s="227" t="s">
        <v>666</v>
      </c>
      <c r="N160" s="228" t="s">
        <v>1113</v>
      </c>
      <c r="P160" s="3">
        <v>4</v>
      </c>
      <c r="Q160" s="3">
        <v>6</v>
      </c>
      <c r="R160" s="80"/>
    </row>
    <row r="161" spans="1:18" ht="19.5" customHeight="1">
      <c r="A161" s="5">
        <v>6</v>
      </c>
      <c r="B161" s="226">
        <v>0.513888888888889</v>
      </c>
      <c r="C161" s="88" t="s">
        <v>601</v>
      </c>
      <c r="D161" s="257">
        <v>3</v>
      </c>
      <c r="E161" s="42" t="s">
        <v>352</v>
      </c>
      <c r="F161" s="257">
        <v>0</v>
      </c>
      <c r="G161" s="227" t="s">
        <v>678</v>
      </c>
      <c r="H161" s="228" t="s">
        <v>295</v>
      </c>
      <c r="I161" s="88" t="s">
        <v>615</v>
      </c>
      <c r="J161" s="257">
        <v>3</v>
      </c>
      <c r="K161" s="42" t="s">
        <v>352</v>
      </c>
      <c r="L161" s="257">
        <v>0</v>
      </c>
      <c r="M161" s="227" t="s">
        <v>553</v>
      </c>
      <c r="N161" s="228" t="s">
        <v>300</v>
      </c>
      <c r="P161" s="3">
        <v>5</v>
      </c>
      <c r="Q161" s="3">
        <v>1</v>
      </c>
      <c r="R161" s="80"/>
    </row>
    <row r="162" spans="1:14" ht="19.5" customHeight="1">
      <c r="A162" s="7"/>
      <c r="B162" s="7"/>
      <c r="C162" s="88"/>
      <c r="D162" s="257"/>
      <c r="E162" s="42"/>
      <c r="F162" s="257"/>
      <c r="G162" s="227"/>
      <c r="H162" s="228"/>
      <c r="I162" s="88"/>
      <c r="J162" s="257"/>
      <c r="K162" s="42"/>
      <c r="L162" s="257"/>
      <c r="M162" s="227"/>
      <c r="N162" s="228"/>
    </row>
    <row r="163" spans="1:14" ht="19.5" customHeight="1">
      <c r="A163" s="8"/>
      <c r="B163" s="8"/>
      <c r="C163" s="299" t="s">
        <v>287</v>
      </c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</row>
    <row r="164" spans="1:14" ht="19.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</row>
    <row r="165" spans="1:14" ht="19.5" customHeight="1">
      <c r="A165" s="298" t="s">
        <v>288</v>
      </c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</row>
    <row r="166" spans="1:14" ht="19.5" customHeight="1">
      <c r="A166" s="5"/>
      <c r="B166" s="5" t="s">
        <v>351</v>
      </c>
      <c r="C166" s="296" t="s">
        <v>306</v>
      </c>
      <c r="D166" s="297"/>
      <c r="E166" s="297"/>
      <c r="F166" s="297"/>
      <c r="G166" s="43" t="s">
        <v>256</v>
      </c>
      <c r="H166" s="5" t="s">
        <v>507</v>
      </c>
      <c r="I166" s="296"/>
      <c r="J166" s="297"/>
      <c r="K166" s="297"/>
      <c r="L166" s="297"/>
      <c r="M166" s="43"/>
      <c r="N166" s="5" t="s">
        <v>507</v>
      </c>
    </row>
    <row r="167" spans="1:14" ht="19.5" customHeight="1">
      <c r="A167" s="5">
        <v>1</v>
      </c>
      <c r="B167" s="226">
        <v>0.5625</v>
      </c>
      <c r="C167" s="88" t="s">
        <v>550</v>
      </c>
      <c r="D167" s="257">
        <v>1</v>
      </c>
      <c r="E167" s="42" t="s">
        <v>352</v>
      </c>
      <c r="F167" s="257">
        <v>1</v>
      </c>
      <c r="G167" s="227" t="s">
        <v>583</v>
      </c>
      <c r="H167" s="228" t="s">
        <v>177</v>
      </c>
      <c r="I167" s="88"/>
      <c r="J167" s="42"/>
      <c r="K167" s="42"/>
      <c r="L167" s="42"/>
      <c r="M167" s="227"/>
      <c r="N167" s="228"/>
    </row>
    <row r="168" spans="1:14" ht="19.5" customHeight="1">
      <c r="A168" s="5">
        <v>2</v>
      </c>
      <c r="B168" s="226">
        <v>0.5902777777777778</v>
      </c>
      <c r="C168" s="88" t="s">
        <v>29</v>
      </c>
      <c r="D168" s="257">
        <v>2</v>
      </c>
      <c r="E168" s="42" t="s">
        <v>352</v>
      </c>
      <c r="F168" s="257">
        <v>3</v>
      </c>
      <c r="G168" s="227" t="s">
        <v>548</v>
      </c>
      <c r="H168" s="228" t="s">
        <v>346</v>
      </c>
      <c r="I168" s="88"/>
      <c r="J168" s="42"/>
      <c r="K168" s="42"/>
      <c r="L168" s="42"/>
      <c r="M168" s="227"/>
      <c r="N168" s="228"/>
    </row>
    <row r="169" spans="1:14" ht="19.5" customHeight="1">
      <c r="A169" s="5">
        <v>3</v>
      </c>
      <c r="B169" s="226">
        <v>0.6180555555555556</v>
      </c>
      <c r="C169" s="88" t="s">
        <v>250</v>
      </c>
      <c r="D169" s="257">
        <v>2</v>
      </c>
      <c r="E169" s="42" t="s">
        <v>352</v>
      </c>
      <c r="F169" s="257">
        <v>0</v>
      </c>
      <c r="G169" s="227" t="s">
        <v>251</v>
      </c>
      <c r="H169" s="228" t="s">
        <v>179</v>
      </c>
      <c r="I169" s="88"/>
      <c r="J169" s="42"/>
      <c r="K169" s="42"/>
      <c r="L169" s="42"/>
      <c r="M169" s="227"/>
      <c r="N169" s="228"/>
    </row>
    <row r="170" spans="1:14" ht="19.5" customHeight="1">
      <c r="A170" s="5">
        <v>4</v>
      </c>
      <c r="B170" s="226">
        <v>0.6458333333333334</v>
      </c>
      <c r="C170" s="88" t="s">
        <v>255</v>
      </c>
      <c r="D170" s="257">
        <v>1</v>
      </c>
      <c r="E170" s="42" t="s">
        <v>352</v>
      </c>
      <c r="F170" s="257">
        <v>0</v>
      </c>
      <c r="G170" s="227" t="s">
        <v>252</v>
      </c>
      <c r="H170" s="228" t="s">
        <v>331</v>
      </c>
      <c r="I170" s="88"/>
      <c r="J170" s="42"/>
      <c r="K170" s="42"/>
      <c r="L170" s="42"/>
      <c r="M170" s="227"/>
      <c r="N170" s="228"/>
    </row>
    <row r="171" spans="1:14" ht="19.5" customHeight="1">
      <c r="A171" s="5">
        <v>5</v>
      </c>
      <c r="B171" s="226">
        <v>0.6736111111111112</v>
      </c>
      <c r="C171" s="88" t="s">
        <v>254</v>
      </c>
      <c r="D171" s="257">
        <v>4</v>
      </c>
      <c r="E171" s="42"/>
      <c r="F171" s="257">
        <v>1</v>
      </c>
      <c r="G171" s="227" t="s">
        <v>253</v>
      </c>
      <c r="H171" s="228" t="s">
        <v>304</v>
      </c>
      <c r="I171" s="88"/>
      <c r="J171" s="42"/>
      <c r="K171" s="42"/>
      <c r="L171" s="42"/>
      <c r="M171" s="227"/>
      <c r="N171" s="228"/>
    </row>
    <row r="172" spans="1:14" ht="19.5" customHeight="1">
      <c r="A172" s="5"/>
      <c r="B172" s="226"/>
      <c r="C172" s="88"/>
      <c r="D172" s="257"/>
      <c r="E172" s="42"/>
      <c r="F172" s="257"/>
      <c r="G172" s="227"/>
      <c r="H172" s="228"/>
      <c r="I172" s="88"/>
      <c r="J172" s="42"/>
      <c r="K172" s="42"/>
      <c r="L172" s="42"/>
      <c r="M172" s="227"/>
      <c r="N172" s="228"/>
    </row>
    <row r="173" spans="1:14" ht="19.5" customHeight="1">
      <c r="A173" s="7"/>
      <c r="B173" s="7"/>
      <c r="C173" s="88"/>
      <c r="D173" s="257"/>
      <c r="E173" s="42"/>
      <c r="F173" s="257"/>
      <c r="G173" s="227"/>
      <c r="H173" s="228"/>
      <c r="I173" s="88"/>
      <c r="J173" s="42"/>
      <c r="K173" s="42"/>
      <c r="L173" s="42"/>
      <c r="M173" s="227"/>
      <c r="N173" s="228"/>
    </row>
    <row r="174" spans="1:14" ht="19.5" customHeight="1">
      <c r="A174" s="8"/>
      <c r="B174" s="8"/>
      <c r="C174" s="299" t="s">
        <v>305</v>
      </c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</row>
    <row r="175" spans="1:14" ht="19.5" customHeight="1">
      <c r="A175" s="298" t="s">
        <v>441</v>
      </c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</row>
    <row r="176" spans="1:14" ht="19.5" customHeight="1">
      <c r="A176" s="5"/>
      <c r="B176" s="5" t="s">
        <v>351</v>
      </c>
      <c r="C176" s="296" t="s">
        <v>201</v>
      </c>
      <c r="D176" s="297"/>
      <c r="E176" s="297"/>
      <c r="F176" s="297"/>
      <c r="G176" s="43" t="s">
        <v>1117</v>
      </c>
      <c r="H176" s="5" t="s">
        <v>507</v>
      </c>
      <c r="I176" s="296" t="s">
        <v>202</v>
      </c>
      <c r="J176" s="297"/>
      <c r="K176" s="297"/>
      <c r="L176" s="297"/>
      <c r="M176" s="43" t="s">
        <v>1118</v>
      </c>
      <c r="N176" s="5" t="s">
        <v>507</v>
      </c>
    </row>
    <row r="177" spans="1:18" ht="19.5" customHeight="1">
      <c r="A177" s="5">
        <v>1</v>
      </c>
      <c r="B177" s="226">
        <v>0.375</v>
      </c>
      <c r="C177" s="88" t="s">
        <v>522</v>
      </c>
      <c r="D177" s="257">
        <v>2</v>
      </c>
      <c r="E177" s="42" t="s">
        <v>352</v>
      </c>
      <c r="F177" s="257">
        <v>3</v>
      </c>
      <c r="G177" s="227" t="s">
        <v>301</v>
      </c>
      <c r="H177" s="228" t="s">
        <v>309</v>
      </c>
      <c r="I177" s="88" t="s">
        <v>302</v>
      </c>
      <c r="J177" s="257">
        <v>0</v>
      </c>
      <c r="K177" s="42" t="s">
        <v>352</v>
      </c>
      <c r="L177" s="257">
        <v>5</v>
      </c>
      <c r="M177" s="227" t="s">
        <v>303</v>
      </c>
      <c r="N177" s="228" t="s">
        <v>313</v>
      </c>
      <c r="P177" s="14"/>
      <c r="Q177" s="14"/>
      <c r="R177" s="137"/>
    </row>
    <row r="178" spans="1:18" ht="19.5" customHeight="1">
      <c r="A178" s="5">
        <v>2</v>
      </c>
      <c r="B178" s="226">
        <v>0.40277777777777773</v>
      </c>
      <c r="C178" s="88" t="s">
        <v>524</v>
      </c>
      <c r="D178" s="257">
        <v>0</v>
      </c>
      <c r="E178" s="42" t="s">
        <v>352</v>
      </c>
      <c r="F178" s="257">
        <v>1</v>
      </c>
      <c r="G178" s="227" t="s">
        <v>549</v>
      </c>
      <c r="H178" s="228" t="s">
        <v>310</v>
      </c>
      <c r="I178" s="88" t="s">
        <v>581</v>
      </c>
      <c r="J178" s="257">
        <v>2</v>
      </c>
      <c r="K178" s="42" t="s">
        <v>352</v>
      </c>
      <c r="L178" s="257">
        <v>0</v>
      </c>
      <c r="M178" s="227" t="s">
        <v>613</v>
      </c>
      <c r="N178" s="228" t="s">
        <v>314</v>
      </c>
      <c r="P178" s="14"/>
      <c r="Q178" s="14"/>
      <c r="R178" s="80"/>
    </row>
    <row r="179" spans="1:18" ht="19.5" customHeight="1">
      <c r="A179" s="5">
        <v>3</v>
      </c>
      <c r="B179" s="226">
        <v>0.4305555555555556</v>
      </c>
      <c r="C179" s="88" t="s">
        <v>554</v>
      </c>
      <c r="D179" s="257">
        <v>2</v>
      </c>
      <c r="E179" s="42" t="s">
        <v>352</v>
      </c>
      <c r="F179" s="257">
        <v>2</v>
      </c>
      <c r="G179" s="227" t="s">
        <v>595</v>
      </c>
      <c r="H179" s="228" t="s">
        <v>67</v>
      </c>
      <c r="I179" s="88" t="s">
        <v>542</v>
      </c>
      <c r="J179" s="257">
        <v>3</v>
      </c>
      <c r="K179" s="42" t="s">
        <v>352</v>
      </c>
      <c r="L179" s="257">
        <v>1</v>
      </c>
      <c r="M179" s="227" t="s">
        <v>582</v>
      </c>
      <c r="N179" s="228" t="s">
        <v>315</v>
      </c>
      <c r="P179" s="14"/>
      <c r="Q179" s="14"/>
      <c r="R179" s="80"/>
    </row>
    <row r="180" spans="1:18" ht="19.5" customHeight="1">
      <c r="A180" s="5">
        <v>4</v>
      </c>
      <c r="B180" s="226">
        <v>0.4583333333333333</v>
      </c>
      <c r="C180" s="88" t="s">
        <v>555</v>
      </c>
      <c r="D180" s="257">
        <v>1</v>
      </c>
      <c r="E180" s="42" t="s">
        <v>352</v>
      </c>
      <c r="F180" s="257">
        <v>12</v>
      </c>
      <c r="G180" s="227" t="s">
        <v>599</v>
      </c>
      <c r="H180" s="228" t="s">
        <v>68</v>
      </c>
      <c r="I180" s="88" t="s">
        <v>549</v>
      </c>
      <c r="J180" s="257">
        <v>1</v>
      </c>
      <c r="K180" s="42" t="s">
        <v>352</v>
      </c>
      <c r="L180" s="257">
        <v>1</v>
      </c>
      <c r="M180" s="227" t="s">
        <v>581</v>
      </c>
      <c r="N180" s="228" t="s">
        <v>316</v>
      </c>
      <c r="P180" s="14"/>
      <c r="Q180" s="14"/>
      <c r="R180" s="80"/>
    </row>
    <row r="181" spans="1:18" ht="19.5" customHeight="1">
      <c r="A181" s="5">
        <v>5</v>
      </c>
      <c r="B181" s="226">
        <v>0.4861111111111111</v>
      </c>
      <c r="C181" s="88" t="s">
        <v>595</v>
      </c>
      <c r="D181" s="257">
        <v>5</v>
      </c>
      <c r="E181" s="42" t="s">
        <v>352</v>
      </c>
      <c r="F181" s="257">
        <v>0</v>
      </c>
      <c r="G181" s="227" t="s">
        <v>522</v>
      </c>
      <c r="H181" s="228" t="s">
        <v>311</v>
      </c>
      <c r="I181" s="88" t="s">
        <v>614</v>
      </c>
      <c r="J181" s="257">
        <v>1</v>
      </c>
      <c r="K181" s="42" t="s">
        <v>352</v>
      </c>
      <c r="L181" s="257">
        <v>0</v>
      </c>
      <c r="M181" s="227" t="s">
        <v>554</v>
      </c>
      <c r="N181" s="228" t="s">
        <v>335</v>
      </c>
      <c r="P181" s="14"/>
      <c r="Q181" s="14"/>
      <c r="R181" s="80"/>
    </row>
    <row r="182" spans="1:18" ht="19.5" customHeight="1">
      <c r="A182" s="5">
        <v>6</v>
      </c>
      <c r="B182" s="226">
        <v>0.513888888888889</v>
      </c>
      <c r="C182" s="88" t="s">
        <v>599</v>
      </c>
      <c r="D182" s="257">
        <v>0</v>
      </c>
      <c r="E182" s="42" t="s">
        <v>352</v>
      </c>
      <c r="F182" s="257">
        <v>2</v>
      </c>
      <c r="G182" s="227" t="s">
        <v>524</v>
      </c>
      <c r="H182" s="228" t="s">
        <v>312</v>
      </c>
      <c r="I182" s="88" t="s">
        <v>613</v>
      </c>
      <c r="J182" s="257">
        <v>1</v>
      </c>
      <c r="K182" s="42" t="s">
        <v>352</v>
      </c>
      <c r="L182" s="257">
        <v>0</v>
      </c>
      <c r="M182" s="227" t="s">
        <v>555</v>
      </c>
      <c r="N182" s="228" t="s">
        <v>1141</v>
      </c>
      <c r="P182" s="14"/>
      <c r="Q182" s="14"/>
      <c r="R182" s="80"/>
    </row>
    <row r="183" spans="1:14" ht="19.5" customHeight="1">
      <c r="A183" s="7"/>
      <c r="B183" s="7"/>
      <c r="C183" s="88"/>
      <c r="D183" s="257"/>
      <c r="E183" s="42"/>
      <c r="F183" s="257"/>
      <c r="G183" s="227"/>
      <c r="H183" s="228"/>
      <c r="I183" s="88"/>
      <c r="J183" s="257"/>
      <c r="K183" s="42"/>
      <c r="L183" s="257"/>
      <c r="M183" s="227"/>
      <c r="N183" s="228"/>
    </row>
    <row r="184" spans="1:14" ht="19.5" customHeight="1">
      <c r="A184" s="8"/>
      <c r="B184" s="8"/>
      <c r="C184" s="299" t="s">
        <v>204</v>
      </c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</row>
    <row r="185" spans="1:14" ht="19.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</row>
    <row r="186" spans="1:18" ht="19.5" customHeight="1">
      <c r="A186" s="5"/>
      <c r="B186" s="5" t="s">
        <v>351</v>
      </c>
      <c r="C186" s="296" t="s">
        <v>340</v>
      </c>
      <c r="D186" s="297"/>
      <c r="E186" s="297"/>
      <c r="F186" s="297"/>
      <c r="G186" s="43" t="s">
        <v>1119</v>
      </c>
      <c r="H186" s="5" t="s">
        <v>507</v>
      </c>
      <c r="I186" s="296" t="s">
        <v>341</v>
      </c>
      <c r="J186" s="297"/>
      <c r="K186" s="297"/>
      <c r="L186" s="297"/>
      <c r="M186" s="43" t="s">
        <v>1120</v>
      </c>
      <c r="N186" s="5" t="s">
        <v>507</v>
      </c>
      <c r="P186" s="14"/>
      <c r="Q186" s="14"/>
      <c r="R186" s="80"/>
    </row>
    <row r="187" spans="1:18" ht="19.5" customHeight="1">
      <c r="A187" s="5">
        <v>1</v>
      </c>
      <c r="B187" s="226">
        <v>0.375</v>
      </c>
      <c r="C187" s="88" t="s">
        <v>583</v>
      </c>
      <c r="D187" s="257">
        <v>0</v>
      </c>
      <c r="E187" s="42" t="s">
        <v>352</v>
      </c>
      <c r="F187" s="257">
        <v>0</v>
      </c>
      <c r="G187" s="227" t="s">
        <v>519</v>
      </c>
      <c r="H187" s="228" t="s">
        <v>79</v>
      </c>
      <c r="I187" s="88"/>
      <c r="J187" s="257"/>
      <c r="K187" s="42"/>
      <c r="L187" s="257"/>
      <c r="M187" s="227"/>
      <c r="N187" s="228"/>
      <c r="P187" s="14"/>
      <c r="Q187" s="14"/>
      <c r="R187" s="80"/>
    </row>
    <row r="188" spans="1:18" ht="19.5" customHeight="1">
      <c r="A188" s="5">
        <v>2</v>
      </c>
      <c r="B188" s="226">
        <v>0.40277777777777773</v>
      </c>
      <c r="C188" s="88" t="s">
        <v>492</v>
      </c>
      <c r="D188" s="257">
        <v>1</v>
      </c>
      <c r="E188" s="42" t="s">
        <v>352</v>
      </c>
      <c r="F188" s="257">
        <v>1</v>
      </c>
      <c r="G188" s="227" t="s">
        <v>602</v>
      </c>
      <c r="H188" s="228" t="s">
        <v>289</v>
      </c>
      <c r="I188" s="88" t="s">
        <v>578</v>
      </c>
      <c r="J188" s="257">
        <v>0</v>
      </c>
      <c r="K188" s="42" t="s">
        <v>352</v>
      </c>
      <c r="L188" s="257">
        <v>5</v>
      </c>
      <c r="M188" s="227" t="s">
        <v>517</v>
      </c>
      <c r="N188" s="228" t="s">
        <v>78</v>
      </c>
      <c r="P188" s="14"/>
      <c r="Q188" s="14"/>
      <c r="R188" s="80"/>
    </row>
    <row r="189" spans="1:18" ht="19.5" customHeight="1">
      <c r="A189" s="5">
        <v>3</v>
      </c>
      <c r="B189" s="226">
        <v>0.4305555555555556</v>
      </c>
      <c r="C189" s="88"/>
      <c r="D189" s="257"/>
      <c r="E189" s="42"/>
      <c r="F189" s="257"/>
      <c r="G189" s="227"/>
      <c r="H189" s="228"/>
      <c r="I189" s="88" t="s">
        <v>495</v>
      </c>
      <c r="J189" s="257">
        <v>3</v>
      </c>
      <c r="K189" s="42" t="s">
        <v>352</v>
      </c>
      <c r="L189" s="257">
        <v>0</v>
      </c>
      <c r="M189" s="227" t="s">
        <v>598</v>
      </c>
      <c r="N189" s="228" t="s">
        <v>336</v>
      </c>
      <c r="P189" s="14"/>
      <c r="Q189" s="14"/>
      <c r="R189" s="80"/>
    </row>
    <row r="190" spans="1:18" ht="19.5" customHeight="1">
      <c r="A190" s="5">
        <v>4</v>
      </c>
      <c r="B190" s="226">
        <v>0.4583333333333333</v>
      </c>
      <c r="C190" s="88" t="s">
        <v>519</v>
      </c>
      <c r="D190" s="257">
        <v>0</v>
      </c>
      <c r="E190" s="42" t="s">
        <v>352</v>
      </c>
      <c r="F190" s="257">
        <v>0</v>
      </c>
      <c r="G190" s="227" t="s">
        <v>492</v>
      </c>
      <c r="H190" s="228" t="s">
        <v>290</v>
      </c>
      <c r="I190" s="88" t="s">
        <v>546</v>
      </c>
      <c r="J190" s="257">
        <v>2</v>
      </c>
      <c r="K190" s="42" t="s">
        <v>352</v>
      </c>
      <c r="L190" s="257">
        <v>1</v>
      </c>
      <c r="M190" s="227" t="s">
        <v>578</v>
      </c>
      <c r="N190" s="228" t="s">
        <v>1159</v>
      </c>
      <c r="P190" s="14"/>
      <c r="Q190" s="14"/>
      <c r="R190" s="80"/>
    </row>
    <row r="191" spans="1:18" ht="19.5" customHeight="1">
      <c r="A191" s="5">
        <v>5</v>
      </c>
      <c r="B191" s="226">
        <v>0.4861111111111111</v>
      </c>
      <c r="C191" s="88" t="s">
        <v>602</v>
      </c>
      <c r="D191" s="257">
        <v>0</v>
      </c>
      <c r="E191" s="42" t="s">
        <v>352</v>
      </c>
      <c r="F191" s="257">
        <v>0</v>
      </c>
      <c r="G191" s="227" t="s">
        <v>972</v>
      </c>
      <c r="H191" s="228" t="s">
        <v>1160</v>
      </c>
      <c r="I191" s="88" t="s">
        <v>517</v>
      </c>
      <c r="J191" s="257">
        <v>0</v>
      </c>
      <c r="K191" s="42" t="s">
        <v>352</v>
      </c>
      <c r="L191" s="257">
        <v>0</v>
      </c>
      <c r="M191" s="227" t="s">
        <v>495</v>
      </c>
      <c r="N191" s="228" t="s">
        <v>338</v>
      </c>
      <c r="P191" s="14"/>
      <c r="Q191" s="14"/>
      <c r="R191" s="80"/>
    </row>
    <row r="192" spans="1:14" ht="19.5" customHeight="1">
      <c r="A192" s="5">
        <v>6</v>
      </c>
      <c r="B192" s="226">
        <v>0.513888888888889</v>
      </c>
      <c r="C192" s="88"/>
      <c r="D192" s="257"/>
      <c r="E192" s="42"/>
      <c r="F192" s="257"/>
      <c r="G192" s="227"/>
      <c r="H192" s="228"/>
      <c r="I192" s="88"/>
      <c r="J192" s="257"/>
      <c r="K192" s="42"/>
      <c r="L192" s="257"/>
      <c r="M192" s="227"/>
      <c r="N192" s="228"/>
    </row>
    <row r="193" spans="1:14" ht="19.5" customHeight="1">
      <c r="A193" s="7"/>
      <c r="B193" s="7"/>
      <c r="C193" s="88"/>
      <c r="D193" s="257"/>
      <c r="E193" s="42"/>
      <c r="F193" s="257"/>
      <c r="G193" s="227"/>
      <c r="H193" s="228"/>
      <c r="I193" s="88"/>
      <c r="J193" s="257"/>
      <c r="K193" s="42"/>
      <c r="L193" s="257"/>
      <c r="M193" s="227"/>
      <c r="N193" s="228"/>
    </row>
    <row r="194" spans="1:14" ht="19.5" customHeight="1">
      <c r="A194" s="8"/>
      <c r="B194" s="8"/>
      <c r="C194" s="299" t="s">
        <v>263</v>
      </c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</row>
    <row r="195" spans="1:14" ht="19.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</row>
    <row r="196" spans="1:14" ht="19.5" customHeight="1">
      <c r="A196" s="5"/>
      <c r="B196" s="5" t="s">
        <v>351</v>
      </c>
      <c r="C196" s="296" t="s">
        <v>11</v>
      </c>
      <c r="D196" s="297"/>
      <c r="E196" s="297"/>
      <c r="F196" s="297"/>
      <c r="G196" s="43" t="s">
        <v>1121</v>
      </c>
      <c r="H196" s="5" t="s">
        <v>507</v>
      </c>
      <c r="I196" s="296" t="s">
        <v>12</v>
      </c>
      <c r="J196" s="297"/>
      <c r="K196" s="297"/>
      <c r="L196" s="297"/>
      <c r="M196" s="43" t="s">
        <v>1122</v>
      </c>
      <c r="N196" s="5" t="s">
        <v>507</v>
      </c>
    </row>
    <row r="197" spans="1:18" ht="19.5" customHeight="1">
      <c r="A197" s="5">
        <v>1</v>
      </c>
      <c r="B197" s="226">
        <v>0.375</v>
      </c>
      <c r="C197" s="88" t="s">
        <v>342</v>
      </c>
      <c r="D197" s="257">
        <v>2</v>
      </c>
      <c r="E197" s="42" t="s">
        <v>352</v>
      </c>
      <c r="F197" s="257">
        <v>0</v>
      </c>
      <c r="G197" s="227" t="s">
        <v>343</v>
      </c>
      <c r="H197" s="228" t="s">
        <v>318</v>
      </c>
      <c r="I197" s="88" t="s">
        <v>344</v>
      </c>
      <c r="J197" s="257">
        <v>0</v>
      </c>
      <c r="K197" s="42" t="s">
        <v>352</v>
      </c>
      <c r="L197" s="257">
        <v>2</v>
      </c>
      <c r="M197" s="227" t="s">
        <v>345</v>
      </c>
      <c r="N197" s="228" t="s">
        <v>322</v>
      </c>
      <c r="P197" s="3">
        <v>6</v>
      </c>
      <c r="Q197" s="3">
        <v>2</v>
      </c>
      <c r="R197" s="80"/>
    </row>
    <row r="198" spans="1:18" ht="19.5" customHeight="1">
      <c r="A198" s="5">
        <v>2</v>
      </c>
      <c r="B198" s="226">
        <v>0.40277777777777773</v>
      </c>
      <c r="C198" s="88" t="s">
        <v>523</v>
      </c>
      <c r="D198" s="257">
        <v>0</v>
      </c>
      <c r="E198" s="42" t="s">
        <v>352</v>
      </c>
      <c r="F198" s="257">
        <v>3</v>
      </c>
      <c r="G198" s="227" t="s">
        <v>541</v>
      </c>
      <c r="H198" s="228" t="s">
        <v>319</v>
      </c>
      <c r="I198" s="88" t="s">
        <v>576</v>
      </c>
      <c r="J198" s="257">
        <v>0</v>
      </c>
      <c r="K198" s="42" t="s">
        <v>352</v>
      </c>
      <c r="L198" s="257">
        <v>2</v>
      </c>
      <c r="M198" s="227" t="s">
        <v>516</v>
      </c>
      <c r="N198" s="228" t="s">
        <v>323</v>
      </c>
      <c r="P198" s="3">
        <v>3</v>
      </c>
      <c r="Q198" s="3">
        <v>5</v>
      </c>
      <c r="R198" s="80"/>
    </row>
    <row r="199" spans="1:18" ht="19.5" customHeight="1">
      <c r="A199" s="5">
        <v>3</v>
      </c>
      <c r="B199" s="226">
        <v>0.4305555555555556</v>
      </c>
      <c r="C199" s="88" t="s">
        <v>494</v>
      </c>
      <c r="D199" s="257">
        <v>0</v>
      </c>
      <c r="E199" s="42" t="s">
        <v>352</v>
      </c>
      <c r="F199" s="257">
        <v>8</v>
      </c>
      <c r="G199" s="227" t="s">
        <v>596</v>
      </c>
      <c r="H199" s="228" t="s">
        <v>147</v>
      </c>
      <c r="I199" s="88" t="s">
        <v>544</v>
      </c>
      <c r="J199" s="257">
        <v>3</v>
      </c>
      <c r="K199" s="42" t="s">
        <v>352</v>
      </c>
      <c r="L199" s="257">
        <v>1</v>
      </c>
      <c r="M199" s="227" t="s">
        <v>574</v>
      </c>
      <c r="N199" s="228" t="s">
        <v>324</v>
      </c>
      <c r="P199" s="3">
        <v>1</v>
      </c>
      <c r="Q199" s="3">
        <v>4</v>
      </c>
      <c r="R199" s="80"/>
    </row>
    <row r="200" spans="1:18" ht="19.5" customHeight="1">
      <c r="A200" s="5">
        <v>4</v>
      </c>
      <c r="B200" s="226">
        <v>0.4583333333333333</v>
      </c>
      <c r="C200" s="88" t="s">
        <v>491</v>
      </c>
      <c r="D200" s="257">
        <v>0</v>
      </c>
      <c r="E200" s="42" t="s">
        <v>352</v>
      </c>
      <c r="F200" s="257">
        <v>3</v>
      </c>
      <c r="G200" s="227" t="s">
        <v>597</v>
      </c>
      <c r="H200" s="228" t="s">
        <v>148</v>
      </c>
      <c r="I200" s="88" t="s">
        <v>541</v>
      </c>
      <c r="J200" s="257">
        <v>3</v>
      </c>
      <c r="K200" s="42" t="s">
        <v>352</v>
      </c>
      <c r="L200" s="257">
        <v>0</v>
      </c>
      <c r="M200" s="227" t="s">
        <v>576</v>
      </c>
      <c r="N200" s="228" t="s">
        <v>325</v>
      </c>
      <c r="P200" s="3">
        <v>2</v>
      </c>
      <c r="Q200" s="3">
        <v>3</v>
      </c>
      <c r="R200" s="80"/>
    </row>
    <row r="201" spans="1:18" ht="19.5" customHeight="1">
      <c r="A201" s="5">
        <v>5</v>
      </c>
      <c r="B201" s="226">
        <v>0.4861111111111111</v>
      </c>
      <c r="C201" s="88" t="s">
        <v>596</v>
      </c>
      <c r="D201" s="257">
        <v>1</v>
      </c>
      <c r="E201" s="42" t="s">
        <v>352</v>
      </c>
      <c r="F201" s="257">
        <v>0</v>
      </c>
      <c r="G201" s="227" t="s">
        <v>521</v>
      </c>
      <c r="H201" s="228" t="s">
        <v>320</v>
      </c>
      <c r="I201" s="88" t="s">
        <v>520</v>
      </c>
      <c r="J201" s="257">
        <v>2</v>
      </c>
      <c r="K201" s="42" t="s">
        <v>352</v>
      </c>
      <c r="L201" s="257">
        <v>3</v>
      </c>
      <c r="M201" s="227" t="s">
        <v>494</v>
      </c>
      <c r="N201" s="228" t="s">
        <v>326</v>
      </c>
      <c r="P201" s="3">
        <v>4</v>
      </c>
      <c r="Q201" s="3">
        <v>6</v>
      </c>
      <c r="R201" s="80"/>
    </row>
    <row r="202" spans="1:18" ht="19.5" customHeight="1">
      <c r="A202" s="5">
        <v>6</v>
      </c>
      <c r="B202" s="226">
        <v>0.513888888888889</v>
      </c>
      <c r="C202" s="88" t="s">
        <v>597</v>
      </c>
      <c r="D202" s="257">
        <v>3</v>
      </c>
      <c r="E202" s="42" t="s">
        <v>352</v>
      </c>
      <c r="F202" s="257">
        <v>0</v>
      </c>
      <c r="G202" s="227" t="s">
        <v>523</v>
      </c>
      <c r="H202" s="228" t="s">
        <v>321</v>
      </c>
      <c r="I202" s="88" t="s">
        <v>516</v>
      </c>
      <c r="J202" s="257">
        <v>4</v>
      </c>
      <c r="K202" s="42" t="s">
        <v>352</v>
      </c>
      <c r="L202" s="257">
        <v>0</v>
      </c>
      <c r="M202" s="227" t="s">
        <v>491</v>
      </c>
      <c r="N202" s="228" t="s">
        <v>8</v>
      </c>
      <c r="P202" s="3">
        <v>5</v>
      </c>
      <c r="Q202" s="3">
        <v>1</v>
      </c>
      <c r="R202" s="80"/>
    </row>
    <row r="203" spans="1:14" ht="19.5" customHeight="1">
      <c r="A203" s="7"/>
      <c r="B203" s="7"/>
      <c r="C203" s="88"/>
      <c r="D203" s="257"/>
      <c r="E203" s="42"/>
      <c r="F203" s="257"/>
      <c r="G203" s="227"/>
      <c r="H203" s="228"/>
      <c r="I203" s="88"/>
      <c r="J203" s="257"/>
      <c r="K203" s="42"/>
      <c r="L203" s="257"/>
      <c r="M203" s="227"/>
      <c r="N203" s="228"/>
    </row>
    <row r="204" spans="1:14" ht="19.5" customHeight="1">
      <c r="A204" s="8"/>
      <c r="B204" s="8"/>
      <c r="C204" s="299" t="s">
        <v>258</v>
      </c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</row>
    <row r="205" spans="1:14" ht="19.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</row>
    <row r="206" spans="1:14" ht="19.5" customHeight="1">
      <c r="A206" s="5"/>
      <c r="B206" s="5" t="s">
        <v>351</v>
      </c>
      <c r="C206" s="296" t="s">
        <v>17</v>
      </c>
      <c r="D206" s="297"/>
      <c r="E206" s="297"/>
      <c r="F206" s="297"/>
      <c r="G206" s="43" t="s">
        <v>1123</v>
      </c>
      <c r="H206" s="5" t="s">
        <v>507</v>
      </c>
      <c r="I206" s="296" t="s">
        <v>317</v>
      </c>
      <c r="J206" s="297"/>
      <c r="K206" s="297"/>
      <c r="L206" s="297"/>
      <c r="M206" s="43" t="s">
        <v>1124</v>
      </c>
      <c r="N206" s="5" t="s">
        <v>507</v>
      </c>
    </row>
    <row r="207" spans="1:18" ht="19.5" customHeight="1">
      <c r="A207" s="5">
        <v>1</v>
      </c>
      <c r="B207" s="226">
        <v>0.375</v>
      </c>
      <c r="C207" s="88" t="s">
        <v>527</v>
      </c>
      <c r="D207" s="257">
        <v>2</v>
      </c>
      <c r="E207" s="42" t="s">
        <v>352</v>
      </c>
      <c r="F207" s="257">
        <v>2</v>
      </c>
      <c r="G207" s="227" t="s">
        <v>547</v>
      </c>
      <c r="H207" s="228" t="s">
        <v>328</v>
      </c>
      <c r="I207" s="88" t="s">
        <v>579</v>
      </c>
      <c r="J207" s="257">
        <v>3</v>
      </c>
      <c r="K207" s="42" t="s">
        <v>352</v>
      </c>
      <c r="L207" s="257">
        <v>2</v>
      </c>
      <c r="M207" s="227" t="s">
        <v>29</v>
      </c>
      <c r="N207" s="228" t="s">
        <v>259</v>
      </c>
      <c r="P207" s="3">
        <v>3</v>
      </c>
      <c r="Q207" s="3">
        <v>1</v>
      </c>
      <c r="R207" s="80"/>
    </row>
    <row r="208" spans="1:18" ht="19.5" customHeight="1">
      <c r="A208" s="5">
        <v>2</v>
      </c>
      <c r="B208" s="226">
        <v>0.40277777777777773</v>
      </c>
      <c r="C208" s="88" t="s">
        <v>577</v>
      </c>
      <c r="D208" s="257">
        <v>0</v>
      </c>
      <c r="E208" s="42" t="s">
        <v>352</v>
      </c>
      <c r="F208" s="257">
        <v>0</v>
      </c>
      <c r="G208" s="227" t="s">
        <v>612</v>
      </c>
      <c r="H208" s="228" t="s">
        <v>327</v>
      </c>
      <c r="I208" s="88" t="s">
        <v>493</v>
      </c>
      <c r="J208" s="257">
        <v>0</v>
      </c>
      <c r="K208" s="42" t="s">
        <v>352</v>
      </c>
      <c r="L208" s="257">
        <v>0</v>
      </c>
      <c r="M208" s="227" t="s">
        <v>600</v>
      </c>
      <c r="N208" s="228" t="s">
        <v>264</v>
      </c>
      <c r="P208" s="3">
        <v>5</v>
      </c>
      <c r="Q208" s="3">
        <v>4</v>
      </c>
      <c r="R208" s="80"/>
    </row>
    <row r="209" spans="1:18" ht="19.5" customHeight="1">
      <c r="A209" s="5">
        <v>3</v>
      </c>
      <c r="B209" s="226">
        <v>0.4305555555555556</v>
      </c>
      <c r="C209" s="88"/>
      <c r="D209" s="257"/>
      <c r="E209" s="42"/>
      <c r="F209" s="257"/>
      <c r="G209" s="227"/>
      <c r="H209" s="228"/>
      <c r="I209" s="88"/>
      <c r="J209" s="257"/>
      <c r="K209" s="42"/>
      <c r="L209" s="257"/>
      <c r="M209" s="227"/>
      <c r="N209" s="228"/>
      <c r="P209" s="3">
        <v>1</v>
      </c>
      <c r="Q209" s="3">
        <v>2</v>
      </c>
      <c r="R209" s="80"/>
    </row>
    <row r="210" spans="1:18" ht="19.5" customHeight="1">
      <c r="A210" s="5">
        <v>4</v>
      </c>
      <c r="B210" s="226">
        <v>0.4583333333333333</v>
      </c>
      <c r="C210" s="88" t="s">
        <v>547</v>
      </c>
      <c r="D210" s="257">
        <v>0</v>
      </c>
      <c r="E210" s="42" t="s">
        <v>352</v>
      </c>
      <c r="F210" s="257">
        <v>2</v>
      </c>
      <c r="G210" s="227" t="s">
        <v>577</v>
      </c>
      <c r="H210" s="228" t="s">
        <v>257</v>
      </c>
      <c r="I210" s="88" t="s">
        <v>966</v>
      </c>
      <c r="J210" s="257">
        <v>3</v>
      </c>
      <c r="K210" s="42" t="s">
        <v>352</v>
      </c>
      <c r="L210" s="257">
        <v>0</v>
      </c>
      <c r="M210" s="227" t="s">
        <v>579</v>
      </c>
      <c r="N210" s="228" t="s">
        <v>330</v>
      </c>
      <c r="P210" s="3">
        <v>4</v>
      </c>
      <c r="Q210" s="3">
        <v>3</v>
      </c>
      <c r="R210" s="80"/>
    </row>
    <row r="211" spans="1:18" ht="19.5" customHeight="1">
      <c r="A211" s="5">
        <v>5</v>
      </c>
      <c r="B211" s="226">
        <v>0.4861111111111111</v>
      </c>
      <c r="C211" s="88" t="s">
        <v>612</v>
      </c>
      <c r="D211" s="257">
        <v>0</v>
      </c>
      <c r="E211" s="42" t="s">
        <v>352</v>
      </c>
      <c r="F211" s="257">
        <v>0</v>
      </c>
      <c r="G211" s="227" t="s">
        <v>493</v>
      </c>
      <c r="H211" s="228" t="s">
        <v>329</v>
      </c>
      <c r="I211" s="88" t="s">
        <v>600</v>
      </c>
      <c r="J211" s="257">
        <v>1</v>
      </c>
      <c r="K211" s="42" t="s">
        <v>352</v>
      </c>
      <c r="L211" s="257">
        <v>1</v>
      </c>
      <c r="M211" s="227" t="s">
        <v>527</v>
      </c>
      <c r="N211" s="228" t="s">
        <v>265</v>
      </c>
      <c r="P211" s="3">
        <v>2</v>
      </c>
      <c r="Q211" s="3">
        <v>5</v>
      </c>
      <c r="R211" s="80"/>
    </row>
    <row r="212" spans="1:14" ht="19.5" customHeight="1">
      <c r="A212" s="7"/>
      <c r="B212" s="7"/>
      <c r="C212" s="88"/>
      <c r="D212" s="257"/>
      <c r="E212" s="42"/>
      <c r="F212" s="257"/>
      <c r="G212" s="227"/>
      <c r="H212" s="228"/>
      <c r="I212" s="88"/>
      <c r="J212" s="257"/>
      <c r="K212" s="42"/>
      <c r="L212" s="257"/>
      <c r="M212" s="227"/>
      <c r="N212" s="228"/>
    </row>
    <row r="213" spans="1:14" ht="19.5" customHeight="1">
      <c r="A213" s="8"/>
      <c r="B213" s="8"/>
      <c r="C213" s="299" t="s">
        <v>169</v>
      </c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</row>
    <row r="214" spans="1:14" ht="19.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</row>
    <row r="215" spans="1:14" ht="19.5" customHeight="1">
      <c r="A215" s="298" t="s">
        <v>162</v>
      </c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</row>
    <row r="216" spans="1:14" ht="19.5" customHeight="1">
      <c r="A216" s="5"/>
      <c r="B216" s="5" t="s">
        <v>351</v>
      </c>
      <c r="C216" s="296" t="s">
        <v>340</v>
      </c>
      <c r="D216" s="297"/>
      <c r="E216" s="297"/>
      <c r="F216" s="297"/>
      <c r="G216" s="43" t="s">
        <v>1091</v>
      </c>
      <c r="H216" s="5" t="s">
        <v>507</v>
      </c>
      <c r="I216" s="296" t="s">
        <v>341</v>
      </c>
      <c r="J216" s="297"/>
      <c r="K216" s="297"/>
      <c r="L216" s="297"/>
      <c r="M216" s="43" t="s">
        <v>262</v>
      </c>
      <c r="N216" s="5" t="s">
        <v>507</v>
      </c>
    </row>
    <row r="217" spans="1:18" ht="19.5" customHeight="1">
      <c r="A217" s="5">
        <v>1</v>
      </c>
      <c r="B217" s="226">
        <v>0.375</v>
      </c>
      <c r="C217" s="88" t="s">
        <v>666</v>
      </c>
      <c r="D217" s="257">
        <v>1</v>
      </c>
      <c r="E217" s="42" t="s">
        <v>352</v>
      </c>
      <c r="F217" s="257">
        <v>3</v>
      </c>
      <c r="G217" s="227" t="s">
        <v>333</v>
      </c>
      <c r="H217" s="228" t="s">
        <v>185</v>
      </c>
      <c r="I217" s="88" t="s">
        <v>493</v>
      </c>
      <c r="J217" s="257">
        <v>0</v>
      </c>
      <c r="K217" s="42" t="s">
        <v>352</v>
      </c>
      <c r="L217" s="257">
        <v>0</v>
      </c>
      <c r="M217" s="227" t="s">
        <v>577</v>
      </c>
      <c r="N217" s="228" t="s">
        <v>172</v>
      </c>
      <c r="P217" s="3">
        <v>1</v>
      </c>
      <c r="Q217" s="3">
        <v>3</v>
      </c>
      <c r="R217" s="80"/>
    </row>
    <row r="218" spans="1:18" ht="19.5" customHeight="1">
      <c r="A218" s="5">
        <v>2</v>
      </c>
      <c r="B218" s="226">
        <v>0.40277777777777773</v>
      </c>
      <c r="C218" s="88" t="s">
        <v>334</v>
      </c>
      <c r="D218" s="257">
        <v>3</v>
      </c>
      <c r="E218" s="42" t="s">
        <v>352</v>
      </c>
      <c r="F218" s="257">
        <v>0</v>
      </c>
      <c r="G218" s="227" t="s">
        <v>543</v>
      </c>
      <c r="H218" s="228" t="s">
        <v>223</v>
      </c>
      <c r="I218" s="88" t="s">
        <v>600</v>
      </c>
      <c r="J218" s="257">
        <v>5</v>
      </c>
      <c r="K218" s="42" t="s">
        <v>352</v>
      </c>
      <c r="L218" s="257">
        <v>1</v>
      </c>
      <c r="M218" s="227" t="s">
        <v>547</v>
      </c>
      <c r="N218" s="228" t="s">
        <v>227</v>
      </c>
      <c r="P218" s="3">
        <v>4</v>
      </c>
      <c r="Q218" s="3">
        <v>2</v>
      </c>
      <c r="R218" s="80"/>
    </row>
    <row r="219" spans="1:18" ht="19.5" customHeight="1">
      <c r="A219" s="5">
        <v>3</v>
      </c>
      <c r="B219" s="226">
        <v>0.4305555555555556</v>
      </c>
      <c r="C219" s="88" t="s">
        <v>525</v>
      </c>
      <c r="D219" s="257">
        <v>0</v>
      </c>
      <c r="E219" s="42" t="s">
        <v>352</v>
      </c>
      <c r="F219" s="257">
        <v>2</v>
      </c>
      <c r="G219" s="227" t="s">
        <v>518</v>
      </c>
      <c r="H219" s="228" t="s">
        <v>52</v>
      </c>
      <c r="I219" s="88" t="s">
        <v>527</v>
      </c>
      <c r="J219" s="257">
        <v>0</v>
      </c>
      <c r="K219" s="42" t="s">
        <v>352</v>
      </c>
      <c r="L219" s="257">
        <v>2</v>
      </c>
      <c r="M219" s="227" t="s">
        <v>612</v>
      </c>
      <c r="N219" s="228" t="s">
        <v>228</v>
      </c>
      <c r="P219" s="3">
        <v>6</v>
      </c>
      <c r="Q219" s="3">
        <v>5</v>
      </c>
      <c r="R219" s="80"/>
    </row>
    <row r="220" spans="1:18" ht="19.5" customHeight="1">
      <c r="A220" s="5">
        <v>4</v>
      </c>
      <c r="B220" s="226">
        <v>0.4583333333333333</v>
      </c>
      <c r="C220" s="88" t="s">
        <v>543</v>
      </c>
      <c r="D220" s="257">
        <v>1</v>
      </c>
      <c r="E220" s="42" t="s">
        <v>352</v>
      </c>
      <c r="F220" s="257">
        <v>2</v>
      </c>
      <c r="G220" s="227" t="s">
        <v>666</v>
      </c>
      <c r="H220" s="228" t="s">
        <v>225</v>
      </c>
      <c r="I220" s="88" t="s">
        <v>547</v>
      </c>
      <c r="J220" s="257">
        <v>2</v>
      </c>
      <c r="K220" s="42" t="s">
        <v>352</v>
      </c>
      <c r="L220" s="257">
        <v>0</v>
      </c>
      <c r="M220" s="227" t="s">
        <v>493</v>
      </c>
      <c r="N220" s="228" t="s">
        <v>171</v>
      </c>
      <c r="P220" s="3">
        <v>2</v>
      </c>
      <c r="Q220" s="3">
        <v>1</v>
      </c>
      <c r="R220" s="80"/>
    </row>
    <row r="221" spans="1:18" ht="19.5" customHeight="1">
      <c r="A221" s="5">
        <v>5</v>
      </c>
      <c r="B221" s="226">
        <v>0.4861111111111111</v>
      </c>
      <c r="C221" s="88" t="s">
        <v>580</v>
      </c>
      <c r="D221" s="257">
        <v>4</v>
      </c>
      <c r="E221" s="42" t="s">
        <v>352</v>
      </c>
      <c r="F221" s="257">
        <v>1</v>
      </c>
      <c r="G221" s="227" t="s">
        <v>525</v>
      </c>
      <c r="H221" s="228" t="s">
        <v>224</v>
      </c>
      <c r="I221" s="88" t="s">
        <v>577</v>
      </c>
      <c r="J221" s="257">
        <v>0</v>
      </c>
      <c r="K221" s="42" t="s">
        <v>352</v>
      </c>
      <c r="L221" s="257">
        <v>1</v>
      </c>
      <c r="M221" s="227" t="s">
        <v>527</v>
      </c>
      <c r="N221" s="228" t="s">
        <v>75</v>
      </c>
      <c r="P221" s="3">
        <v>3</v>
      </c>
      <c r="Q221" s="3">
        <v>6</v>
      </c>
      <c r="R221" s="80"/>
    </row>
    <row r="222" spans="1:18" ht="19.5" customHeight="1">
      <c r="A222" s="5">
        <v>6</v>
      </c>
      <c r="B222" s="226">
        <v>0.513888888888889</v>
      </c>
      <c r="C222" s="88" t="s">
        <v>518</v>
      </c>
      <c r="D222" s="257">
        <v>1</v>
      </c>
      <c r="E222" s="42" t="s">
        <v>352</v>
      </c>
      <c r="F222" s="257">
        <v>2</v>
      </c>
      <c r="G222" s="227" t="s">
        <v>334</v>
      </c>
      <c r="H222" s="228" t="s">
        <v>226</v>
      </c>
      <c r="I222" s="88" t="s">
        <v>260</v>
      </c>
      <c r="J222" s="257">
        <v>1</v>
      </c>
      <c r="K222" s="42" t="s">
        <v>352</v>
      </c>
      <c r="L222" s="257">
        <v>2</v>
      </c>
      <c r="M222" s="227" t="s">
        <v>252</v>
      </c>
      <c r="N222" s="228" t="s">
        <v>229</v>
      </c>
      <c r="P222" s="3">
        <v>5</v>
      </c>
      <c r="Q222" s="3">
        <v>4</v>
      </c>
      <c r="R222" s="80"/>
    </row>
    <row r="223" spans="1:18" ht="19.5" customHeight="1">
      <c r="A223" s="5">
        <v>6</v>
      </c>
      <c r="B223" s="226"/>
      <c r="C223" s="88"/>
      <c r="D223" s="257"/>
      <c r="E223" s="42"/>
      <c r="F223" s="257"/>
      <c r="G223" s="227"/>
      <c r="H223" s="228"/>
      <c r="I223" s="88" t="s">
        <v>612</v>
      </c>
      <c r="J223" s="257">
        <v>2</v>
      </c>
      <c r="K223" s="42" t="s">
        <v>352</v>
      </c>
      <c r="L223" s="257">
        <v>3</v>
      </c>
      <c r="M223" s="227" t="s">
        <v>600</v>
      </c>
      <c r="N223" s="228" t="s">
        <v>216</v>
      </c>
      <c r="P223" s="3"/>
      <c r="Q223" s="3"/>
      <c r="R223" s="80"/>
    </row>
    <row r="224" spans="1:14" ht="19.5" customHeight="1">
      <c r="A224" s="5">
        <v>6</v>
      </c>
      <c r="B224" s="7"/>
      <c r="C224" s="88"/>
      <c r="D224" s="257"/>
      <c r="E224" s="42"/>
      <c r="F224" s="257"/>
      <c r="G224" s="227"/>
      <c r="H224" s="228"/>
      <c r="I224" s="88" t="s">
        <v>261</v>
      </c>
      <c r="J224" s="257">
        <v>0</v>
      </c>
      <c r="K224" s="42"/>
      <c r="L224" s="257">
        <v>1</v>
      </c>
      <c r="M224" s="227" t="s">
        <v>260</v>
      </c>
      <c r="N224" s="228" t="s">
        <v>284</v>
      </c>
    </row>
    <row r="225" spans="1:14" ht="19.5" customHeight="1">
      <c r="A225" s="8"/>
      <c r="B225" s="8"/>
      <c r="C225" s="299" t="s">
        <v>222</v>
      </c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</row>
    <row r="226" spans="1:14" ht="19.5" customHeight="1">
      <c r="A226" s="8"/>
      <c r="B226" s="8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</row>
    <row r="227" spans="1:14" ht="19.5" customHeight="1">
      <c r="A227" s="5"/>
      <c r="B227" s="5" t="s">
        <v>351</v>
      </c>
      <c r="C227" s="296" t="s">
        <v>201</v>
      </c>
      <c r="D227" s="297"/>
      <c r="E227" s="297"/>
      <c r="F227" s="297"/>
      <c r="G227" s="43" t="s">
        <v>220</v>
      </c>
      <c r="H227" s="5" t="s">
        <v>507</v>
      </c>
      <c r="I227" s="296" t="s">
        <v>202</v>
      </c>
      <c r="J227" s="297"/>
      <c r="K227" s="297"/>
      <c r="L227" s="297"/>
      <c r="M227" s="43" t="s">
        <v>221</v>
      </c>
      <c r="N227" s="5" t="s">
        <v>507</v>
      </c>
    </row>
    <row r="228" spans="1:16" ht="19.5" customHeight="1">
      <c r="A228" s="5">
        <v>1</v>
      </c>
      <c r="B228" s="226">
        <v>0.375</v>
      </c>
      <c r="C228" s="88"/>
      <c r="D228" s="257"/>
      <c r="E228" s="42"/>
      <c r="F228" s="258"/>
      <c r="G228" s="227"/>
      <c r="H228" s="228"/>
      <c r="I228" s="88" t="s">
        <v>596</v>
      </c>
      <c r="J228" s="257">
        <v>1</v>
      </c>
      <c r="K228" s="42" t="s">
        <v>352</v>
      </c>
      <c r="L228" s="257">
        <v>0</v>
      </c>
      <c r="M228" s="227" t="s">
        <v>544</v>
      </c>
      <c r="N228" s="228" t="s">
        <v>231</v>
      </c>
      <c r="P228" s="80"/>
    </row>
    <row r="229" spans="1:16" ht="19.5" customHeight="1">
      <c r="A229" s="5">
        <v>2</v>
      </c>
      <c r="B229" s="226">
        <v>0.40277777777777773</v>
      </c>
      <c r="C229" s="88" t="s">
        <v>971</v>
      </c>
      <c r="D229" s="257">
        <v>4</v>
      </c>
      <c r="E229" s="42" t="s">
        <v>352</v>
      </c>
      <c r="F229" s="258">
        <v>1</v>
      </c>
      <c r="G229" s="227" t="s">
        <v>517</v>
      </c>
      <c r="H229" s="228" t="s">
        <v>230</v>
      </c>
      <c r="I229" s="88" t="s">
        <v>494</v>
      </c>
      <c r="J229" s="257">
        <v>5</v>
      </c>
      <c r="K229" s="42" t="s">
        <v>352</v>
      </c>
      <c r="L229" s="257">
        <v>1</v>
      </c>
      <c r="M229" s="227" t="s">
        <v>574</v>
      </c>
      <c r="N229" s="228" t="s">
        <v>144</v>
      </c>
      <c r="P229" s="80"/>
    </row>
    <row r="230" spans="1:16" ht="19.5" customHeight="1">
      <c r="A230" s="5">
        <v>3</v>
      </c>
      <c r="B230" s="226">
        <v>0.4305555555555556</v>
      </c>
      <c r="C230" s="88" t="s">
        <v>546</v>
      </c>
      <c r="D230" s="257">
        <v>0</v>
      </c>
      <c r="E230" s="42" t="s">
        <v>352</v>
      </c>
      <c r="F230" s="258">
        <v>1</v>
      </c>
      <c r="G230" s="227" t="s">
        <v>495</v>
      </c>
      <c r="H230" s="228" t="s">
        <v>307</v>
      </c>
      <c r="I230" s="88" t="s">
        <v>520</v>
      </c>
      <c r="J230" s="257">
        <v>1</v>
      </c>
      <c r="K230" s="42" t="s">
        <v>352</v>
      </c>
      <c r="L230" s="257">
        <v>5</v>
      </c>
      <c r="M230" s="227" t="s">
        <v>596</v>
      </c>
      <c r="N230" s="228" t="s">
        <v>143</v>
      </c>
      <c r="P230" s="80"/>
    </row>
    <row r="231" spans="1:16" ht="19.5" customHeight="1">
      <c r="A231" s="5">
        <v>4</v>
      </c>
      <c r="B231" s="226">
        <v>0.4583333333333333</v>
      </c>
      <c r="C231" s="88" t="s">
        <v>523</v>
      </c>
      <c r="D231" s="257">
        <v>1</v>
      </c>
      <c r="E231" s="42" t="s">
        <v>352</v>
      </c>
      <c r="F231" s="258">
        <v>3</v>
      </c>
      <c r="G231" s="227" t="s">
        <v>516</v>
      </c>
      <c r="H231" s="228" t="s">
        <v>275</v>
      </c>
      <c r="I231" s="88" t="s">
        <v>597</v>
      </c>
      <c r="J231" s="257">
        <v>1</v>
      </c>
      <c r="K231" s="42" t="s">
        <v>352</v>
      </c>
      <c r="L231" s="257">
        <v>1</v>
      </c>
      <c r="M231" s="227" t="s">
        <v>541</v>
      </c>
      <c r="N231" s="228" t="s">
        <v>195</v>
      </c>
      <c r="P231" s="80"/>
    </row>
    <row r="232" spans="1:16" ht="19.5" customHeight="1">
      <c r="A232" s="5">
        <v>5</v>
      </c>
      <c r="B232" s="226">
        <v>0.4861111111111111</v>
      </c>
      <c r="C232" s="88"/>
      <c r="D232" s="257"/>
      <c r="E232" s="42"/>
      <c r="F232" s="258"/>
      <c r="G232" s="227"/>
      <c r="H232" s="228"/>
      <c r="I232" s="88" t="s">
        <v>544</v>
      </c>
      <c r="J232" s="257">
        <v>2</v>
      </c>
      <c r="K232" s="42" t="s">
        <v>352</v>
      </c>
      <c r="L232" s="257">
        <v>0</v>
      </c>
      <c r="M232" s="227" t="s">
        <v>494</v>
      </c>
      <c r="N232" s="228" t="s">
        <v>232</v>
      </c>
      <c r="P232" s="80"/>
    </row>
    <row r="233" spans="1:16" ht="19.5" customHeight="1">
      <c r="A233" s="5">
        <v>6</v>
      </c>
      <c r="B233" s="226">
        <v>0.513888888888889</v>
      </c>
      <c r="C233" s="88" t="s">
        <v>576</v>
      </c>
      <c r="D233" s="257">
        <v>0</v>
      </c>
      <c r="E233" s="42" t="s">
        <v>352</v>
      </c>
      <c r="F233" s="258">
        <v>1</v>
      </c>
      <c r="G233" s="227" t="s">
        <v>523</v>
      </c>
      <c r="H233" s="228" t="s">
        <v>275</v>
      </c>
      <c r="I233" s="88" t="s">
        <v>516</v>
      </c>
      <c r="J233" s="257">
        <v>2</v>
      </c>
      <c r="K233" s="42" t="s">
        <v>352</v>
      </c>
      <c r="L233" s="257">
        <v>1</v>
      </c>
      <c r="M233" s="227" t="s">
        <v>597</v>
      </c>
      <c r="N233" s="228" t="s">
        <v>233</v>
      </c>
      <c r="P233" s="80"/>
    </row>
    <row r="234" spans="1:16" ht="19.5" customHeight="1">
      <c r="A234" s="5"/>
      <c r="B234" s="226"/>
      <c r="C234" s="88"/>
      <c r="D234" s="257"/>
      <c r="E234" s="42"/>
      <c r="F234" s="258"/>
      <c r="G234" s="227"/>
      <c r="H234" s="228"/>
      <c r="I234" s="88"/>
      <c r="J234" s="257"/>
      <c r="K234" s="42"/>
      <c r="L234" s="257"/>
      <c r="M234" s="227"/>
      <c r="N234" s="228"/>
      <c r="P234" s="80"/>
    </row>
    <row r="235" spans="1:14" ht="19.5" customHeight="1">
      <c r="A235" s="8"/>
      <c r="B235" s="8"/>
      <c r="C235" s="299" t="s">
        <v>272</v>
      </c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</row>
    <row r="236" spans="1:14" ht="19.5" customHeight="1">
      <c r="A236" s="8"/>
      <c r="B236" s="8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</row>
    <row r="237" spans="1:14" ht="19.5" customHeight="1">
      <c r="A237" s="298" t="s">
        <v>273</v>
      </c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</row>
    <row r="238" spans="1:14" ht="19.5" customHeight="1">
      <c r="A238" s="5"/>
      <c r="B238" s="5" t="s">
        <v>351</v>
      </c>
      <c r="C238" s="296" t="s">
        <v>274</v>
      </c>
      <c r="D238" s="297"/>
      <c r="E238" s="297"/>
      <c r="F238" s="297"/>
      <c r="G238" s="256" t="s">
        <v>1120</v>
      </c>
      <c r="H238" s="5" t="s">
        <v>507</v>
      </c>
      <c r="I238" s="296"/>
      <c r="J238" s="297"/>
      <c r="K238" s="297"/>
      <c r="L238" s="297"/>
      <c r="M238" s="256"/>
      <c r="N238" s="5"/>
    </row>
    <row r="239" spans="1:14" ht="19.5" customHeight="1">
      <c r="A239" s="5">
        <v>1</v>
      </c>
      <c r="B239" s="226">
        <v>0.6041666666666666</v>
      </c>
      <c r="C239" s="88" t="s">
        <v>276</v>
      </c>
      <c r="D239" s="257">
        <v>2</v>
      </c>
      <c r="E239" s="42" t="s">
        <v>352</v>
      </c>
      <c r="F239" s="257">
        <v>0</v>
      </c>
      <c r="G239" s="227" t="s">
        <v>277</v>
      </c>
      <c r="H239" s="228" t="s">
        <v>275</v>
      </c>
      <c r="I239" s="88"/>
      <c r="J239" s="42"/>
      <c r="K239" s="42"/>
      <c r="L239" s="42"/>
      <c r="M239" s="227"/>
      <c r="N239" s="228"/>
    </row>
    <row r="240" spans="1:14" ht="19.5" customHeight="1">
      <c r="A240" s="5">
        <v>2</v>
      </c>
      <c r="B240" s="226"/>
      <c r="C240" s="88"/>
      <c r="D240" s="257"/>
      <c r="E240" s="42"/>
      <c r="F240" s="257"/>
      <c r="G240" s="227"/>
      <c r="H240" s="228"/>
      <c r="I240" s="88"/>
      <c r="J240" s="42"/>
      <c r="K240" s="42"/>
      <c r="L240" s="42"/>
      <c r="M240" s="227"/>
      <c r="N240" s="228"/>
    </row>
    <row r="241" spans="1:14" ht="19.5" customHeight="1">
      <c r="A241" s="5">
        <v>3</v>
      </c>
      <c r="B241" s="226">
        <v>0.14583333333333334</v>
      </c>
      <c r="C241" s="88" t="s">
        <v>578</v>
      </c>
      <c r="D241" s="257">
        <v>3</v>
      </c>
      <c r="E241" s="42" t="s">
        <v>352</v>
      </c>
      <c r="F241" s="257">
        <v>2</v>
      </c>
      <c r="G241" s="227" t="s">
        <v>971</v>
      </c>
      <c r="H241" s="238" t="s">
        <v>275</v>
      </c>
      <c r="I241" s="236"/>
      <c r="J241" s="233"/>
      <c r="K241" s="233"/>
      <c r="L241" s="233"/>
      <c r="M241" s="237"/>
      <c r="N241" s="238"/>
    </row>
    <row r="242" spans="1:14" ht="19.5" customHeight="1">
      <c r="A242" s="5">
        <v>4</v>
      </c>
      <c r="B242" s="226"/>
      <c r="C242" s="236"/>
      <c r="D242" s="257"/>
      <c r="E242" s="233"/>
      <c r="F242" s="257"/>
      <c r="G242" s="237"/>
      <c r="H242" s="238"/>
      <c r="I242" s="236"/>
      <c r="J242" s="233"/>
      <c r="K242" s="233"/>
      <c r="L242" s="233"/>
      <c r="M242" s="237"/>
      <c r="N242" s="238"/>
    </row>
    <row r="243" spans="1:14" ht="19.5" customHeight="1">
      <c r="A243" s="5">
        <v>5</v>
      </c>
      <c r="B243" s="226"/>
      <c r="C243" s="236"/>
      <c r="D243" s="257"/>
      <c r="E243" s="233"/>
      <c r="F243" s="257"/>
      <c r="G243" s="237"/>
      <c r="H243" s="238"/>
      <c r="I243" s="236"/>
      <c r="J243" s="233"/>
      <c r="K243" s="233"/>
      <c r="L243" s="233"/>
      <c r="M243" s="237"/>
      <c r="N243" s="238"/>
    </row>
    <row r="244" spans="1:14" ht="19.5" customHeight="1">
      <c r="A244" s="5">
        <v>6</v>
      </c>
      <c r="B244" s="226"/>
      <c r="C244" s="236"/>
      <c r="D244" s="257"/>
      <c r="E244" s="233"/>
      <c r="F244" s="257"/>
      <c r="G244" s="237"/>
      <c r="H244" s="238"/>
      <c r="I244" s="236"/>
      <c r="J244" s="233"/>
      <c r="K244" s="233"/>
      <c r="L244" s="233"/>
      <c r="M244" s="237"/>
      <c r="N244" s="238"/>
    </row>
    <row r="245" spans="1:14" ht="19.5" customHeight="1">
      <c r="A245" s="9"/>
      <c r="B245" s="259"/>
      <c r="C245" s="299" t="s">
        <v>271</v>
      </c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</row>
    <row r="246" spans="1:14" ht="19.5" customHeight="1">
      <c r="A246" s="8"/>
      <c r="B246" s="8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</row>
    <row r="247" spans="1:14" ht="19.5" customHeight="1">
      <c r="A247" s="298" t="s">
        <v>332</v>
      </c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</row>
    <row r="248" spans="1:14" ht="19.5" customHeight="1">
      <c r="A248" s="5"/>
      <c r="B248" s="5" t="s">
        <v>351</v>
      </c>
      <c r="C248" s="296" t="s">
        <v>11</v>
      </c>
      <c r="D248" s="297"/>
      <c r="E248" s="297"/>
      <c r="F248" s="297"/>
      <c r="G248" s="256" t="s">
        <v>234</v>
      </c>
      <c r="H248" s="5" t="s">
        <v>507</v>
      </c>
      <c r="I248" s="296" t="s">
        <v>12</v>
      </c>
      <c r="J248" s="297"/>
      <c r="K248" s="297"/>
      <c r="L248" s="297"/>
      <c r="M248" s="256" t="s">
        <v>235</v>
      </c>
      <c r="N248" s="5" t="s">
        <v>507</v>
      </c>
    </row>
    <row r="249" spans="1:18" ht="19.5" customHeight="1">
      <c r="A249" s="5">
        <v>1</v>
      </c>
      <c r="B249" s="226">
        <v>0.375</v>
      </c>
      <c r="C249" s="88" t="s">
        <v>598</v>
      </c>
      <c r="D249" s="257">
        <v>8</v>
      </c>
      <c r="E249" s="42" t="s">
        <v>352</v>
      </c>
      <c r="F249" s="257">
        <v>0</v>
      </c>
      <c r="G249" s="227" t="s">
        <v>546</v>
      </c>
      <c r="H249" s="228" t="s">
        <v>236</v>
      </c>
      <c r="I249" s="88" t="s">
        <v>521</v>
      </c>
      <c r="J249" s="257">
        <v>0</v>
      </c>
      <c r="K249" s="42" t="s">
        <v>352</v>
      </c>
      <c r="L249" s="257">
        <v>1</v>
      </c>
      <c r="M249" s="227" t="s">
        <v>520</v>
      </c>
      <c r="N249" s="228" t="s">
        <v>239</v>
      </c>
      <c r="P249" s="3">
        <v>1</v>
      </c>
      <c r="Q249" s="3">
        <v>3</v>
      </c>
      <c r="R249" s="137"/>
    </row>
    <row r="250" spans="1:18" ht="19.5" customHeight="1">
      <c r="A250" s="5">
        <v>2</v>
      </c>
      <c r="B250" s="226">
        <v>0.40277777777777773</v>
      </c>
      <c r="C250" s="88" t="s">
        <v>553</v>
      </c>
      <c r="D250" s="257">
        <v>1</v>
      </c>
      <c r="E250" s="42" t="s">
        <v>352</v>
      </c>
      <c r="F250" s="257">
        <v>0</v>
      </c>
      <c r="G250" s="227" t="s">
        <v>575</v>
      </c>
      <c r="H250" s="228" t="s">
        <v>74</v>
      </c>
      <c r="I250" s="88" t="s">
        <v>554</v>
      </c>
      <c r="J250" s="257">
        <v>1</v>
      </c>
      <c r="K250" s="42" t="s">
        <v>352</v>
      </c>
      <c r="L250" s="257">
        <v>1</v>
      </c>
      <c r="M250" s="227" t="s">
        <v>582</v>
      </c>
      <c r="N250" s="228" t="s">
        <v>138</v>
      </c>
      <c r="P250" s="3">
        <v>4</v>
      </c>
      <c r="Q250" s="3">
        <v>2</v>
      </c>
      <c r="R250" s="80"/>
    </row>
    <row r="251" spans="1:18" ht="19.5" customHeight="1">
      <c r="A251" s="5">
        <v>3</v>
      </c>
      <c r="B251" s="226">
        <v>0.4305555555555556</v>
      </c>
      <c r="C251" s="236" t="s">
        <v>517</v>
      </c>
      <c r="D251" s="257">
        <v>0</v>
      </c>
      <c r="E251" s="233" t="s">
        <v>352</v>
      </c>
      <c r="F251" s="257">
        <v>0</v>
      </c>
      <c r="G251" s="237" t="s">
        <v>598</v>
      </c>
      <c r="H251" s="238" t="s">
        <v>51</v>
      </c>
      <c r="I251" s="236" t="s">
        <v>266</v>
      </c>
      <c r="J251" s="257">
        <v>8</v>
      </c>
      <c r="K251" s="233" t="s">
        <v>268</v>
      </c>
      <c r="L251" s="257">
        <v>0</v>
      </c>
      <c r="M251" s="237" t="s">
        <v>267</v>
      </c>
      <c r="N251" s="238" t="s">
        <v>197</v>
      </c>
      <c r="P251" s="3">
        <v>6</v>
      </c>
      <c r="Q251" s="3">
        <v>5</v>
      </c>
      <c r="R251" s="80"/>
    </row>
    <row r="252" spans="1:18" ht="19.5" customHeight="1">
      <c r="A252" s="5">
        <v>4</v>
      </c>
      <c r="B252" s="226">
        <v>0.4583333333333333</v>
      </c>
      <c r="C252" s="236" t="s">
        <v>601</v>
      </c>
      <c r="D252" s="257">
        <v>0</v>
      </c>
      <c r="E252" s="233" t="s">
        <v>268</v>
      </c>
      <c r="F252" s="257">
        <v>1</v>
      </c>
      <c r="G252" s="237" t="s">
        <v>545</v>
      </c>
      <c r="H252" s="238" t="s">
        <v>217</v>
      </c>
      <c r="I252" s="236" t="s">
        <v>574</v>
      </c>
      <c r="J252" s="257">
        <v>2</v>
      </c>
      <c r="K252" s="233" t="s">
        <v>268</v>
      </c>
      <c r="L252" s="257">
        <v>2</v>
      </c>
      <c r="M252" s="237" t="s">
        <v>521</v>
      </c>
      <c r="N252" s="238" t="s">
        <v>337</v>
      </c>
      <c r="P252" s="3">
        <v>2</v>
      </c>
      <c r="Q252" s="3">
        <v>1</v>
      </c>
      <c r="R252" s="80"/>
    </row>
    <row r="253" spans="1:18" ht="19.5" customHeight="1">
      <c r="A253" s="5">
        <v>5</v>
      </c>
      <c r="B253" s="226">
        <v>0.4861111111111111</v>
      </c>
      <c r="C253" s="236" t="s">
        <v>678</v>
      </c>
      <c r="D253" s="257">
        <v>0</v>
      </c>
      <c r="E253" s="233" t="s">
        <v>352</v>
      </c>
      <c r="F253" s="257">
        <v>2</v>
      </c>
      <c r="G253" s="237" t="s">
        <v>615</v>
      </c>
      <c r="H253" s="238" t="s">
        <v>238</v>
      </c>
      <c r="I253" s="236" t="s">
        <v>595</v>
      </c>
      <c r="J253" s="257">
        <v>7</v>
      </c>
      <c r="K253" s="233" t="s">
        <v>268</v>
      </c>
      <c r="L253" s="257">
        <v>0</v>
      </c>
      <c r="M253" s="237" t="s">
        <v>542</v>
      </c>
      <c r="N253" s="238" t="s">
        <v>240</v>
      </c>
      <c r="P253" s="3">
        <v>3</v>
      </c>
      <c r="Q253" s="3">
        <v>6</v>
      </c>
      <c r="R253" s="80"/>
    </row>
    <row r="254" spans="1:18" ht="19.5" customHeight="1">
      <c r="A254" s="5">
        <v>6</v>
      </c>
      <c r="B254" s="226">
        <v>0.513888888888889</v>
      </c>
      <c r="C254" s="236" t="s">
        <v>545</v>
      </c>
      <c r="D254" s="257">
        <v>2</v>
      </c>
      <c r="E254" s="233" t="s">
        <v>352</v>
      </c>
      <c r="F254" s="257">
        <v>1</v>
      </c>
      <c r="G254" s="237" t="s">
        <v>553</v>
      </c>
      <c r="H254" s="238" t="s">
        <v>45</v>
      </c>
      <c r="I254" s="236" t="s">
        <v>541</v>
      </c>
      <c r="J254" s="257">
        <v>1</v>
      </c>
      <c r="K254" s="233" t="s">
        <v>268</v>
      </c>
      <c r="L254" s="257">
        <v>0</v>
      </c>
      <c r="M254" s="237" t="s">
        <v>491</v>
      </c>
      <c r="N254" s="238" t="s">
        <v>64</v>
      </c>
      <c r="P254" s="3">
        <v>5</v>
      </c>
      <c r="Q254" s="3">
        <v>4</v>
      </c>
      <c r="R254" s="80"/>
    </row>
    <row r="255" spans="1:17" ht="19.5" customHeight="1">
      <c r="A255" s="5">
        <v>7</v>
      </c>
      <c r="B255" s="226">
        <v>0.5416666666666666</v>
      </c>
      <c r="C255" s="236" t="s">
        <v>269</v>
      </c>
      <c r="D255" s="257">
        <v>5</v>
      </c>
      <c r="E255" s="233" t="s">
        <v>352</v>
      </c>
      <c r="F255" s="257">
        <v>0</v>
      </c>
      <c r="G255" s="237" t="s">
        <v>266</v>
      </c>
      <c r="H255" s="238" t="s">
        <v>188</v>
      </c>
      <c r="I255" s="236" t="s">
        <v>522</v>
      </c>
      <c r="J255" s="257">
        <v>2</v>
      </c>
      <c r="K255" s="233" t="s">
        <v>268</v>
      </c>
      <c r="L255" s="257">
        <v>1</v>
      </c>
      <c r="M255" s="237" t="s">
        <v>614</v>
      </c>
      <c r="N255" s="238" t="s">
        <v>241</v>
      </c>
      <c r="P255" s="3"/>
      <c r="Q255" s="3"/>
    </row>
    <row r="256" spans="1:17" ht="19.5" customHeight="1">
      <c r="A256" s="5">
        <v>8</v>
      </c>
      <c r="B256" s="226">
        <v>0.5694444444444444</v>
      </c>
      <c r="C256" s="236" t="s">
        <v>1104</v>
      </c>
      <c r="D256" s="257">
        <v>0</v>
      </c>
      <c r="E256" s="233" t="s">
        <v>268</v>
      </c>
      <c r="F256" s="257">
        <v>3</v>
      </c>
      <c r="G256" s="237" t="s">
        <v>1097</v>
      </c>
      <c r="H256" s="238" t="s">
        <v>339</v>
      </c>
      <c r="I256" s="236" t="s">
        <v>542</v>
      </c>
      <c r="J256" s="257">
        <v>1</v>
      </c>
      <c r="K256" s="233" t="s">
        <v>268</v>
      </c>
      <c r="L256" s="257">
        <v>4</v>
      </c>
      <c r="M256" s="237" t="s">
        <v>554</v>
      </c>
      <c r="N256" s="238" t="s">
        <v>58</v>
      </c>
      <c r="P256" s="3"/>
      <c r="Q256" s="3"/>
    </row>
    <row r="257" spans="1:14" ht="19.5" customHeight="1">
      <c r="A257" s="5">
        <v>9</v>
      </c>
      <c r="B257" s="226">
        <v>0.5972222222222222</v>
      </c>
      <c r="C257" s="236" t="s">
        <v>491</v>
      </c>
      <c r="D257" s="257">
        <v>1</v>
      </c>
      <c r="E257" s="233" t="s">
        <v>352</v>
      </c>
      <c r="F257" s="257">
        <v>0</v>
      </c>
      <c r="G257" s="237" t="s">
        <v>576</v>
      </c>
      <c r="H257" s="238" t="s">
        <v>270</v>
      </c>
      <c r="I257" s="236" t="s">
        <v>582</v>
      </c>
      <c r="J257" s="257">
        <v>2</v>
      </c>
      <c r="K257" s="233" t="s">
        <v>268</v>
      </c>
      <c r="L257" s="257">
        <v>1</v>
      </c>
      <c r="M257" s="237" t="s">
        <v>522</v>
      </c>
      <c r="N257" s="238" t="s">
        <v>207</v>
      </c>
    </row>
    <row r="258" spans="1:14" ht="19.5" customHeight="1">
      <c r="A258" s="5">
        <v>10</v>
      </c>
      <c r="B258" s="226">
        <v>0.625</v>
      </c>
      <c r="C258" s="236" t="s">
        <v>615</v>
      </c>
      <c r="D258" s="257"/>
      <c r="E258" s="233" t="s">
        <v>268</v>
      </c>
      <c r="F258" s="257"/>
      <c r="G258" s="237" t="s">
        <v>601</v>
      </c>
      <c r="H258" s="238" t="s">
        <v>237</v>
      </c>
      <c r="I258" s="236" t="s">
        <v>614</v>
      </c>
      <c r="J258" s="257">
        <v>1</v>
      </c>
      <c r="K258" s="233" t="s">
        <v>268</v>
      </c>
      <c r="L258" s="257">
        <v>1</v>
      </c>
      <c r="M258" s="237" t="s">
        <v>595</v>
      </c>
      <c r="N258" s="238" t="s">
        <v>209</v>
      </c>
    </row>
    <row r="259" spans="1:14" ht="19.5" customHeight="1">
      <c r="A259" s="8"/>
      <c r="B259" s="8"/>
      <c r="C259" s="299" t="s">
        <v>242</v>
      </c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</row>
    <row r="260" spans="1:14" ht="19.5" customHeight="1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</row>
    <row r="261" spans="1:14" ht="19.5" customHeight="1">
      <c r="A261" s="5"/>
      <c r="B261" s="5" t="s">
        <v>351</v>
      </c>
      <c r="C261" s="296" t="s">
        <v>17</v>
      </c>
      <c r="D261" s="297"/>
      <c r="E261" s="297"/>
      <c r="F261" s="297"/>
      <c r="G261" s="43" t="s">
        <v>1118</v>
      </c>
      <c r="H261" s="5" t="s">
        <v>507</v>
      </c>
      <c r="I261" s="296" t="s">
        <v>18</v>
      </c>
      <c r="J261" s="297"/>
      <c r="K261" s="297"/>
      <c r="L261" s="297"/>
      <c r="M261" s="43" t="s">
        <v>1119</v>
      </c>
      <c r="N261" s="5" t="s">
        <v>507</v>
      </c>
    </row>
    <row r="262" spans="1:16" ht="19.5" customHeight="1">
      <c r="A262" s="5">
        <v>1</v>
      </c>
      <c r="B262" s="226">
        <v>0.375</v>
      </c>
      <c r="C262" s="88" t="s">
        <v>555</v>
      </c>
      <c r="D262" s="257">
        <v>1</v>
      </c>
      <c r="E262" s="42" t="s">
        <v>352</v>
      </c>
      <c r="F262" s="257">
        <v>2</v>
      </c>
      <c r="G262" s="227" t="s">
        <v>581</v>
      </c>
      <c r="H262" s="228" t="s">
        <v>243</v>
      </c>
      <c r="I262" s="88" t="s">
        <v>492</v>
      </c>
      <c r="J262" s="257">
        <v>0</v>
      </c>
      <c r="K262" s="42" t="s">
        <v>352</v>
      </c>
      <c r="L262" s="257">
        <v>1</v>
      </c>
      <c r="M262" s="227" t="s">
        <v>583</v>
      </c>
      <c r="N262" s="228" t="s">
        <v>69</v>
      </c>
      <c r="P262" s="137"/>
    </row>
    <row r="263" spans="1:16" ht="19.5" customHeight="1">
      <c r="A263" s="5">
        <v>2</v>
      </c>
      <c r="B263" s="226">
        <v>0.40277777777777773</v>
      </c>
      <c r="C263" s="88" t="s">
        <v>599</v>
      </c>
      <c r="D263" s="257">
        <v>0</v>
      </c>
      <c r="E263" s="42" t="s">
        <v>352</v>
      </c>
      <c r="F263" s="257">
        <v>5</v>
      </c>
      <c r="G263" s="227" t="s">
        <v>549</v>
      </c>
      <c r="H263" s="228" t="s">
        <v>244</v>
      </c>
      <c r="I263" s="88" t="s">
        <v>529</v>
      </c>
      <c r="J263" s="257">
        <v>2</v>
      </c>
      <c r="K263" s="42" t="s">
        <v>352</v>
      </c>
      <c r="L263" s="257">
        <v>0</v>
      </c>
      <c r="M263" s="227" t="s">
        <v>519</v>
      </c>
      <c r="N263" s="228" t="s">
        <v>247</v>
      </c>
      <c r="P263" s="80"/>
    </row>
    <row r="264" spans="1:16" ht="19.5" customHeight="1">
      <c r="A264" s="5">
        <v>3</v>
      </c>
      <c r="B264" s="226">
        <v>0.4305555555555556</v>
      </c>
      <c r="C264" s="88" t="s">
        <v>524</v>
      </c>
      <c r="D264" s="257">
        <v>1</v>
      </c>
      <c r="E264" s="42" t="s">
        <v>352</v>
      </c>
      <c r="F264" s="257">
        <v>0</v>
      </c>
      <c r="G264" s="227" t="s">
        <v>613</v>
      </c>
      <c r="H264" s="228" t="s">
        <v>245</v>
      </c>
      <c r="I264" s="88"/>
      <c r="J264" s="257"/>
      <c r="K264" s="42"/>
      <c r="L264" s="257"/>
      <c r="M264" s="227"/>
      <c r="N264" s="228"/>
      <c r="P264" s="80"/>
    </row>
    <row r="265" spans="1:16" ht="19.5" customHeight="1">
      <c r="A265" s="5">
        <v>4</v>
      </c>
      <c r="B265" s="226">
        <v>0.4583333333333333</v>
      </c>
      <c r="C265" s="88" t="s">
        <v>549</v>
      </c>
      <c r="D265" s="257">
        <v>7</v>
      </c>
      <c r="E265" s="42" t="s">
        <v>352</v>
      </c>
      <c r="F265" s="257">
        <v>0</v>
      </c>
      <c r="G265" s="227" t="s">
        <v>555</v>
      </c>
      <c r="H265" s="228" t="s">
        <v>57</v>
      </c>
      <c r="I265" s="88" t="s">
        <v>550</v>
      </c>
      <c r="J265" s="257">
        <v>1</v>
      </c>
      <c r="K265" s="42" t="s">
        <v>352</v>
      </c>
      <c r="L265" s="257">
        <v>2</v>
      </c>
      <c r="M265" s="227" t="s">
        <v>492</v>
      </c>
      <c r="N265" s="228" t="s">
        <v>218</v>
      </c>
      <c r="P265" s="80"/>
    </row>
    <row r="266" spans="1:16" ht="19.5" customHeight="1">
      <c r="A266" s="5">
        <v>5</v>
      </c>
      <c r="B266" s="226">
        <v>0.4861111111111111</v>
      </c>
      <c r="C266" s="88" t="s">
        <v>581</v>
      </c>
      <c r="D266" s="257">
        <v>0</v>
      </c>
      <c r="E266" s="42" t="s">
        <v>352</v>
      </c>
      <c r="F266" s="257">
        <v>1</v>
      </c>
      <c r="G266" s="227" t="s">
        <v>524</v>
      </c>
      <c r="H266" s="228" t="s">
        <v>246</v>
      </c>
      <c r="I266" s="88" t="s">
        <v>583</v>
      </c>
      <c r="J266" s="257">
        <v>1</v>
      </c>
      <c r="K266" s="42" t="s">
        <v>352</v>
      </c>
      <c r="L266" s="257">
        <v>2</v>
      </c>
      <c r="M266" s="227" t="s">
        <v>529</v>
      </c>
      <c r="N266" s="228" t="s">
        <v>248</v>
      </c>
      <c r="P266" s="80"/>
    </row>
    <row r="267" spans="1:16" ht="19.5" customHeight="1">
      <c r="A267" s="5">
        <v>6</v>
      </c>
      <c r="B267" s="226">
        <v>0.513888888888889</v>
      </c>
      <c r="C267" s="88" t="s">
        <v>613</v>
      </c>
      <c r="D267" s="257">
        <v>2</v>
      </c>
      <c r="E267" s="42" t="s">
        <v>352</v>
      </c>
      <c r="F267" s="257">
        <v>0</v>
      </c>
      <c r="G267" s="227" t="s">
        <v>599</v>
      </c>
      <c r="H267" s="228" t="s">
        <v>210</v>
      </c>
      <c r="I267" s="88"/>
      <c r="J267" s="257"/>
      <c r="K267" s="42"/>
      <c r="L267" s="257"/>
      <c r="M267" s="227"/>
      <c r="N267" s="228"/>
      <c r="P267" s="80"/>
    </row>
    <row r="268" spans="1:14" ht="19.5" customHeight="1">
      <c r="A268" s="7"/>
      <c r="B268" s="7"/>
      <c r="C268" s="88"/>
      <c r="D268" s="257"/>
      <c r="E268" s="42"/>
      <c r="F268" s="257"/>
      <c r="G268" s="227"/>
      <c r="H268" s="228"/>
      <c r="I268" s="88"/>
      <c r="J268" s="257"/>
      <c r="K268" s="42"/>
      <c r="L268" s="257"/>
      <c r="M268" s="227"/>
      <c r="N268" s="228"/>
    </row>
    <row r="269" spans="1:14" ht="19.5" customHeight="1">
      <c r="A269" s="8"/>
      <c r="B269" s="8"/>
      <c r="C269" s="299" t="s">
        <v>249</v>
      </c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</row>
    <row r="270" spans="1:14" ht="19.5" customHeight="1">
      <c r="A270" s="306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</row>
    <row r="271" spans="1:14" ht="19.5" customHeight="1">
      <c r="A271" s="306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</row>
    <row r="272" spans="1:14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</sheetData>
  <sheetProtection/>
  <mergeCells count="111">
    <mergeCell ref="A237:N237"/>
    <mergeCell ref="C238:F238"/>
    <mergeCell ref="I238:L238"/>
    <mergeCell ref="A270:N270"/>
    <mergeCell ref="C259:N259"/>
    <mergeCell ref="C269:N269"/>
    <mergeCell ref="C261:F261"/>
    <mergeCell ref="I261:L261"/>
    <mergeCell ref="A260:N260"/>
    <mergeCell ref="C227:F227"/>
    <mergeCell ref="I227:L227"/>
    <mergeCell ref="A247:N247"/>
    <mergeCell ref="C245:N245"/>
    <mergeCell ref="A195:N195"/>
    <mergeCell ref="C196:F196"/>
    <mergeCell ref="I196:L196"/>
    <mergeCell ref="C206:F206"/>
    <mergeCell ref="I206:L206"/>
    <mergeCell ref="A215:N215"/>
    <mergeCell ref="C213:N213"/>
    <mergeCell ref="A214:N214"/>
    <mergeCell ref="A205:N205"/>
    <mergeCell ref="C204:N204"/>
    <mergeCell ref="C248:F248"/>
    <mergeCell ref="I248:L248"/>
    <mergeCell ref="C216:F216"/>
    <mergeCell ref="I216:L216"/>
    <mergeCell ref="C225:N225"/>
    <mergeCell ref="C235:N235"/>
    <mergeCell ref="C194:N194"/>
    <mergeCell ref="I176:L176"/>
    <mergeCell ref="C184:N184"/>
    <mergeCell ref="A164:N164"/>
    <mergeCell ref="C176:F176"/>
    <mergeCell ref="A175:N175"/>
    <mergeCell ref="C166:F166"/>
    <mergeCell ref="I166:L166"/>
    <mergeCell ref="C174:N174"/>
    <mergeCell ref="C155:F155"/>
    <mergeCell ref="I155:L155"/>
    <mergeCell ref="C163:N163"/>
    <mergeCell ref="A165:N165"/>
    <mergeCell ref="A185:N185"/>
    <mergeCell ref="C186:F186"/>
    <mergeCell ref="I186:L186"/>
    <mergeCell ref="C143:N143"/>
    <mergeCell ref="A144:N144"/>
    <mergeCell ref="C153:N153"/>
    <mergeCell ref="A154:N154"/>
    <mergeCell ref="C145:F145"/>
    <mergeCell ref="I145:L145"/>
    <mergeCell ref="C133:N133"/>
    <mergeCell ref="A134:N134"/>
    <mergeCell ref="C135:F135"/>
    <mergeCell ref="I135:L135"/>
    <mergeCell ref="C122:N122"/>
    <mergeCell ref="A123:N123"/>
    <mergeCell ref="C125:F125"/>
    <mergeCell ref="I125:L125"/>
    <mergeCell ref="A124:N124"/>
    <mergeCell ref="I104:L104"/>
    <mergeCell ref="I84:L84"/>
    <mergeCell ref="C94:F94"/>
    <mergeCell ref="I94:L94"/>
    <mergeCell ref="C102:N102"/>
    <mergeCell ref="A103:N103"/>
    <mergeCell ref="C104:F104"/>
    <mergeCell ref="C114:F114"/>
    <mergeCell ref="I114:L114"/>
    <mergeCell ref="C73:F73"/>
    <mergeCell ref="I73:L73"/>
    <mergeCell ref="C81:N81"/>
    <mergeCell ref="A82:N82"/>
    <mergeCell ref="A83:N83"/>
    <mergeCell ref="C84:F84"/>
    <mergeCell ref="C112:N112"/>
    <mergeCell ref="A113:N113"/>
    <mergeCell ref="Q1:AD1"/>
    <mergeCell ref="C32:F32"/>
    <mergeCell ref="I32:L32"/>
    <mergeCell ref="C10:N10"/>
    <mergeCell ref="C20:N20"/>
    <mergeCell ref="C30:N30"/>
    <mergeCell ref="C12:F12"/>
    <mergeCell ref="A1:N1"/>
    <mergeCell ref="A11:N11"/>
    <mergeCell ref="A21:N21"/>
    <mergeCell ref="A93:N93"/>
    <mergeCell ref="C43:F43"/>
    <mergeCell ref="I43:L43"/>
    <mergeCell ref="C2:F2"/>
    <mergeCell ref="I2:L2"/>
    <mergeCell ref="C71:N71"/>
    <mergeCell ref="C92:N92"/>
    <mergeCell ref="I12:L12"/>
    <mergeCell ref="C22:F22"/>
    <mergeCell ref="I22:L22"/>
    <mergeCell ref="C40:N40"/>
    <mergeCell ref="A31:N31"/>
    <mergeCell ref="A271:N271"/>
    <mergeCell ref="A42:N42"/>
    <mergeCell ref="A72:N72"/>
    <mergeCell ref="C63:F63"/>
    <mergeCell ref="I63:L63"/>
    <mergeCell ref="A41:N41"/>
    <mergeCell ref="C61:N61"/>
    <mergeCell ref="A62:N62"/>
    <mergeCell ref="C51:N51"/>
    <mergeCell ref="A52:N52"/>
    <mergeCell ref="C53:F53"/>
    <mergeCell ref="I53:L53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scale="94"/>
  <rowBreaks count="7" manualBreakCount="7">
    <brk id="41" max="13" man="1"/>
    <brk id="82" max="13" man="1"/>
    <brk id="123" max="13" man="1"/>
    <brk id="164" max="13" man="1"/>
    <brk id="174" max="13" man="1"/>
    <brk id="214" max="13" man="1"/>
    <brk id="2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kenichifc</dc:creator>
  <cp:keywords/>
  <dc:description/>
  <cp:lastModifiedBy>Microsoft Office ユーザー</cp:lastModifiedBy>
  <cp:lastPrinted>2016-10-16T09:07:16Z</cp:lastPrinted>
  <dcterms:created xsi:type="dcterms:W3CDTF">2015-01-06T10:49:43Z</dcterms:created>
  <dcterms:modified xsi:type="dcterms:W3CDTF">2016-10-17T00:45:33Z</dcterms:modified>
  <cp:category/>
  <cp:version/>
  <cp:contentType/>
  <cp:contentStatus/>
</cp:coreProperties>
</file>